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 activeTab="1"/>
  </bookViews>
  <sheets>
    <sheet name="Enoncé" sheetId="5" r:id="rId1"/>
    <sheet name="2 Yvelines" sheetId="1" r:id="rId2"/>
    <sheet name="1 Bretagne" sheetId="2" r:id="rId3"/>
    <sheet name="Annexe Occitanie" sheetId="3" r:id="rId4"/>
    <sheet name="Annexe France métro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3" l="1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K28" i="3"/>
  <c r="J28" i="3"/>
  <c r="L28" i="3" s="1"/>
  <c r="I28" i="3"/>
  <c r="K27" i="3"/>
  <c r="J27" i="3"/>
  <c r="L27" i="3" s="1"/>
  <c r="I27" i="3"/>
  <c r="K26" i="3"/>
  <c r="J26" i="3"/>
  <c r="L26" i="3" s="1"/>
  <c r="I26" i="3"/>
  <c r="K25" i="3"/>
  <c r="J25" i="3"/>
  <c r="L25" i="3" s="1"/>
  <c r="I25" i="3"/>
  <c r="K24" i="3"/>
  <c r="J24" i="3"/>
  <c r="L24" i="3" s="1"/>
  <c r="I24" i="3"/>
  <c r="K23" i="3"/>
  <c r="J23" i="3"/>
  <c r="L23" i="3" s="1"/>
  <c r="I23" i="3"/>
  <c r="K22" i="3"/>
  <c r="J22" i="3"/>
  <c r="L22" i="3" s="1"/>
  <c r="I22" i="3"/>
  <c r="K21" i="3"/>
  <c r="J21" i="3"/>
  <c r="L21" i="3" s="1"/>
  <c r="I21" i="3"/>
  <c r="K20" i="3"/>
  <c r="J20" i="3"/>
  <c r="L20" i="3" s="1"/>
  <c r="I20" i="3"/>
  <c r="K19" i="3"/>
  <c r="J19" i="3"/>
  <c r="L19" i="3" s="1"/>
  <c r="I19" i="3"/>
  <c r="K18" i="3"/>
  <c r="J18" i="3"/>
  <c r="L18" i="3" s="1"/>
  <c r="I18" i="3"/>
  <c r="K17" i="3"/>
  <c r="J17" i="3"/>
  <c r="L17" i="3" s="1"/>
  <c r="I17" i="3"/>
  <c r="K16" i="3"/>
  <c r="J16" i="3"/>
  <c r="L16" i="3" s="1"/>
  <c r="I16" i="3"/>
  <c r="K15" i="3"/>
  <c r="J15" i="3"/>
  <c r="L15" i="3" s="1"/>
  <c r="I15" i="3"/>
  <c r="K14" i="3"/>
  <c r="J14" i="3"/>
  <c r="L14" i="3" s="1"/>
  <c r="I14" i="3"/>
  <c r="K13" i="3"/>
  <c r="J13" i="3"/>
  <c r="L13" i="3" s="1"/>
  <c r="I13" i="3"/>
  <c r="K12" i="3"/>
  <c r="J12" i="3"/>
  <c r="L12" i="3" s="1"/>
  <c r="I12" i="3"/>
  <c r="K11" i="3"/>
  <c r="J11" i="3"/>
  <c r="L11" i="3" s="1"/>
  <c r="I11" i="3"/>
  <c r="K10" i="3"/>
  <c r="J10" i="3"/>
  <c r="L10" i="3" s="1"/>
  <c r="I10" i="3"/>
  <c r="K9" i="3"/>
  <c r="J9" i="3"/>
  <c r="L9" i="3" s="1"/>
  <c r="I9" i="3"/>
  <c r="K8" i="3"/>
  <c r="J8" i="3"/>
  <c r="L8" i="3" s="1"/>
  <c r="I8" i="3"/>
  <c r="K28" i="2"/>
  <c r="J28" i="2"/>
  <c r="L28" i="2" s="1"/>
  <c r="I28" i="2"/>
  <c r="K27" i="2"/>
  <c r="J27" i="2"/>
  <c r="L27" i="2" s="1"/>
  <c r="I27" i="2"/>
  <c r="K26" i="2"/>
  <c r="J26" i="2"/>
  <c r="L26" i="2" s="1"/>
  <c r="I26" i="2"/>
  <c r="K25" i="2"/>
  <c r="J25" i="2"/>
  <c r="L25" i="2" s="1"/>
  <c r="I25" i="2"/>
  <c r="K24" i="2"/>
  <c r="J24" i="2"/>
  <c r="L24" i="2" s="1"/>
  <c r="I24" i="2"/>
  <c r="K23" i="2"/>
  <c r="J23" i="2"/>
  <c r="L23" i="2" s="1"/>
  <c r="I23" i="2"/>
  <c r="K22" i="2"/>
  <c r="J22" i="2"/>
  <c r="L22" i="2" s="1"/>
  <c r="I22" i="2"/>
  <c r="K21" i="2"/>
  <c r="J21" i="2"/>
  <c r="L21" i="2" s="1"/>
  <c r="I21" i="2"/>
  <c r="K20" i="2"/>
  <c r="J20" i="2"/>
  <c r="L20" i="2" s="1"/>
  <c r="I20" i="2"/>
  <c r="K19" i="2"/>
  <c r="J19" i="2"/>
  <c r="L19" i="2" s="1"/>
  <c r="I19" i="2"/>
  <c r="K18" i="2"/>
  <c r="J18" i="2"/>
  <c r="L18" i="2" s="1"/>
  <c r="I18" i="2"/>
  <c r="K17" i="2"/>
  <c r="J17" i="2"/>
  <c r="L17" i="2" s="1"/>
  <c r="I17" i="2"/>
  <c r="K16" i="2"/>
  <c r="J16" i="2"/>
  <c r="L16" i="2" s="1"/>
  <c r="I16" i="2"/>
  <c r="K15" i="2"/>
  <c r="J15" i="2"/>
  <c r="L15" i="2" s="1"/>
  <c r="I15" i="2"/>
  <c r="K14" i="2"/>
  <c r="J14" i="2"/>
  <c r="L14" i="2" s="1"/>
  <c r="I14" i="2"/>
  <c r="K13" i="2"/>
  <c r="J13" i="2"/>
  <c r="L13" i="2" s="1"/>
  <c r="I13" i="2"/>
  <c r="K12" i="2"/>
  <c r="J12" i="2"/>
  <c r="L12" i="2" s="1"/>
  <c r="I12" i="2"/>
  <c r="K11" i="2"/>
  <c r="J11" i="2"/>
  <c r="L11" i="2" s="1"/>
  <c r="I11" i="2"/>
  <c r="K10" i="2"/>
  <c r="J10" i="2"/>
  <c r="L10" i="2" s="1"/>
  <c r="I10" i="2"/>
  <c r="K9" i="2"/>
  <c r="J9" i="2"/>
  <c r="L9" i="2" s="1"/>
  <c r="I9" i="2"/>
  <c r="K8" i="2"/>
  <c r="J8" i="2"/>
  <c r="L8" i="2" s="1"/>
  <c r="I8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8" i="1"/>
  <c r="D29" i="1"/>
  <c r="C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4" i="4"/>
  <c r="D26" i="4"/>
  <c r="B26" i="4"/>
  <c r="B27" i="4" s="1"/>
  <c r="I23" i="4" l="1"/>
  <c r="I15" i="4"/>
  <c r="I7" i="4"/>
  <c r="G9" i="4"/>
  <c r="H9" i="4" s="1"/>
  <c r="G17" i="4"/>
  <c r="H17" i="4" s="1"/>
  <c r="G4" i="4"/>
  <c r="H4" i="4" s="1"/>
  <c r="I14" i="4"/>
  <c r="I13" i="4"/>
  <c r="G19" i="4"/>
  <c r="H19" i="4" s="1"/>
  <c r="G5" i="4"/>
  <c r="H5" i="4" s="1"/>
  <c r="G21" i="4"/>
  <c r="H21" i="4" s="1"/>
  <c r="I10" i="4"/>
  <c r="G22" i="4"/>
  <c r="H22" i="4" s="1"/>
  <c r="I22" i="4"/>
  <c r="G10" i="4"/>
  <c r="H10" i="4" s="1"/>
  <c r="I19" i="4"/>
  <c r="G13" i="4"/>
  <c r="H13" i="4" s="1"/>
  <c r="G14" i="4"/>
  <c r="H14" i="4" s="1"/>
  <c r="I17" i="4"/>
  <c r="I9" i="4"/>
  <c r="G7" i="4"/>
  <c r="H7" i="4" s="1"/>
  <c r="G15" i="4"/>
  <c r="H15" i="4" s="1"/>
  <c r="G23" i="4"/>
  <c r="H23" i="4" s="1"/>
  <c r="G18" i="4"/>
  <c r="H18" i="4" s="1"/>
  <c r="I21" i="4"/>
  <c r="G11" i="4"/>
  <c r="H11" i="4" s="1"/>
  <c r="I12" i="4"/>
  <c r="I4" i="4"/>
  <c r="G20" i="4"/>
  <c r="H20" i="4" s="1"/>
  <c r="I18" i="4"/>
  <c r="G6" i="4"/>
  <c r="H6" i="4" s="1"/>
  <c r="I24" i="4"/>
  <c r="I16" i="4"/>
  <c r="I8" i="4"/>
  <c r="G8" i="4"/>
  <c r="H8" i="4" s="1"/>
  <c r="G16" i="4"/>
  <c r="H16" i="4" s="1"/>
  <c r="G24" i="4"/>
  <c r="H24" i="4" s="1"/>
  <c r="I6" i="4"/>
  <c r="I5" i="4"/>
  <c r="I20" i="4"/>
  <c r="G12" i="4"/>
  <c r="H12" i="4" s="1"/>
  <c r="I11" i="4"/>
  <c r="C26" i="4"/>
  <c r="E29" i="1"/>
  <c r="K24" i="1" s="1"/>
  <c r="K8" i="1"/>
  <c r="K16" i="1"/>
  <c r="K20" i="1"/>
  <c r="J12" i="1"/>
  <c r="L12" i="1" s="1"/>
  <c r="J16" i="1"/>
  <c r="L16" i="1" s="1"/>
  <c r="J20" i="1"/>
  <c r="L20" i="1" s="1"/>
  <c r="J28" i="1"/>
  <c r="L28" i="1" s="1"/>
  <c r="K15" i="1"/>
  <c r="J19" i="1"/>
  <c r="L19" i="1" s="1"/>
  <c r="J27" i="1"/>
  <c r="L27" i="1" s="1"/>
  <c r="K9" i="1"/>
  <c r="K17" i="1"/>
  <c r="K21" i="1"/>
  <c r="J13" i="1"/>
  <c r="L13" i="1" s="1"/>
  <c r="J17" i="1"/>
  <c r="L17" i="1" s="1"/>
  <c r="J21" i="1"/>
  <c r="L21" i="1" s="1"/>
  <c r="K26" i="1"/>
  <c r="J14" i="1"/>
  <c r="L14" i="1" s="1"/>
  <c r="J18" i="1"/>
  <c r="L18" i="1" s="1"/>
  <c r="K19" i="1"/>
  <c r="K27" i="1"/>
  <c r="J15" i="1"/>
  <c r="L15" i="1" s="1"/>
  <c r="K22" i="1" l="1"/>
  <c r="K18" i="1"/>
  <c r="K11" i="1"/>
  <c r="J8" i="1"/>
  <c r="G26" i="4"/>
  <c r="I26" i="4"/>
  <c r="J23" i="1"/>
  <c r="L23" i="1" s="1"/>
  <c r="J10" i="1"/>
  <c r="L10" i="1" s="1"/>
  <c r="J25" i="1"/>
  <c r="L25" i="1" s="1"/>
  <c r="K13" i="1"/>
  <c r="J24" i="1"/>
  <c r="L24" i="1" s="1"/>
  <c r="K12" i="1"/>
  <c r="H26" i="4"/>
  <c r="L8" i="1"/>
  <c r="J26" i="1"/>
  <c r="L26" i="1" s="1"/>
  <c r="K14" i="1"/>
  <c r="J9" i="1"/>
  <c r="L9" i="1" s="1"/>
  <c r="J11" i="1"/>
  <c r="L11" i="1" s="1"/>
  <c r="K28" i="1"/>
  <c r="J22" i="1"/>
  <c r="L22" i="1" s="1"/>
  <c r="K10" i="1"/>
  <c r="K25" i="1"/>
  <c r="K2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8" i="1"/>
  <c r="F141" i="2"/>
  <c r="F141" i="3"/>
  <c r="F141" i="1"/>
  <c r="C137" i="2"/>
  <c r="F137" i="2" s="1"/>
  <c r="D137" i="2"/>
  <c r="E137" i="2" s="1"/>
  <c r="C138" i="2"/>
  <c r="E138" i="2" s="1"/>
  <c r="D138" i="2"/>
  <c r="C139" i="2"/>
  <c r="F139" i="2" s="1"/>
  <c r="D139" i="2"/>
  <c r="E139" i="2" s="1"/>
  <c r="C140" i="2"/>
  <c r="D140" i="2"/>
  <c r="C137" i="3"/>
  <c r="D137" i="3"/>
  <c r="C138" i="3"/>
  <c r="D138" i="3"/>
  <c r="C139" i="3"/>
  <c r="D139" i="3"/>
  <c r="C140" i="3"/>
  <c r="F140" i="3" s="1"/>
  <c r="D140" i="3"/>
  <c r="C137" i="1"/>
  <c r="F137" i="1" s="1"/>
  <c r="D137" i="1"/>
  <c r="C138" i="1"/>
  <c r="D138" i="1"/>
  <c r="C139" i="1"/>
  <c r="F139" i="1" s="1"/>
  <c r="D139" i="1"/>
  <c r="C140" i="1"/>
  <c r="E140" i="1" s="1"/>
  <c r="D140" i="1"/>
  <c r="D136" i="2"/>
  <c r="D136" i="3"/>
  <c r="D136" i="1"/>
  <c r="C136" i="2"/>
  <c r="C136" i="3"/>
  <c r="C136" i="1"/>
  <c r="E136" i="1" s="1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36" i="2"/>
  <c r="E36" i="3"/>
  <c r="E36" i="1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36" i="2"/>
  <c r="F36" i="3"/>
  <c r="F36" i="1"/>
  <c r="E138" i="3" l="1"/>
  <c r="E138" i="1"/>
  <c r="E140" i="2"/>
  <c r="K30" i="1"/>
  <c r="E139" i="3"/>
  <c r="F138" i="3"/>
  <c r="G27" i="4"/>
  <c r="D143" i="1"/>
  <c r="D143" i="2"/>
  <c r="E137" i="3"/>
  <c r="E140" i="3"/>
  <c r="F140" i="1"/>
  <c r="J30" i="1"/>
  <c r="J31" i="1" s="1"/>
  <c r="F138" i="1"/>
  <c r="E136" i="3"/>
  <c r="C143" i="3"/>
  <c r="D143" i="3"/>
  <c r="F139" i="3"/>
  <c r="F137" i="3"/>
  <c r="F140" i="2"/>
  <c r="F138" i="2"/>
  <c r="C143" i="2"/>
  <c r="E136" i="2"/>
  <c r="E139" i="1"/>
  <c r="E137" i="1"/>
  <c r="C143" i="1"/>
  <c r="E143" i="1" l="1"/>
  <c r="E143" i="2"/>
  <c r="E143" i="3"/>
  <c r="F143" i="3"/>
  <c r="F143" i="2"/>
  <c r="F143" i="1"/>
</calcChain>
</file>

<file path=xl/sharedStrings.xml><?xml version="1.0" encoding="utf-8"?>
<sst xmlns="http://schemas.openxmlformats.org/spreadsheetml/2006/main" count="484" uniqueCount="159">
  <si>
    <t>POP1B - Population par sexe et âge en 2019</t>
  </si>
  <si>
    <t>© Insee</t>
  </si>
  <si>
    <t>POP1B - Âge quinquennal</t>
  </si>
  <si>
    <t>Hommes</t>
  </si>
  <si>
    <t>Femmes</t>
  </si>
  <si>
    <t>Ensemble</t>
  </si>
  <si>
    <t>Moins de 5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</si>
  <si>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</si>
  <si>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</si>
  <si>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</si>
  <si>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</si>
  <si>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</si>
  <si>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</si>
  <si>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</si>
  <si>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</si>
  <si>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</si>
  <si>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</si>
  <si>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</si>
  <si>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</si>
  <si>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</si>
  <si>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</si>
  <si>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</si>
  <si>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</si>
  <si>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</si>
  <si>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</si>
  <si>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</si>
  <si>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ans ou plus</t>
  </si>
  <si>
    <t>Source : Insee, RP2019 exploitation principale, géographie au 01/01/2022.</t>
  </si>
  <si>
    <t>POP1B - Âge détaillé</t>
  </si>
  <si>
    <t>Moins d'un an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</si>
  <si>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</si>
  <si>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</si>
  <si>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</si>
  <si>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</si>
  <si>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</si>
  <si>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</si>
  <si>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</si>
  <si>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</si>
  <si>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</si>
  <si>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</si>
  <si>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</si>
  <si>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</si>
  <si>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</si>
  <si>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</si>
  <si>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</si>
  <si>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</si>
  <si>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</si>
  <si>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</si>
  <si>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</si>
  <si>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</si>
  <si>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</si>
  <si>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</si>
  <si>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</si>
  <si>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</si>
  <si>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</si>
  <si>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</si>
  <si>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</si>
  <si>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</si>
  <si>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</si>
  <si>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</si>
  <si>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</si>
  <si>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</si>
  <si>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</si>
  <si>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</si>
  <si>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</si>
  <si>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</si>
  <si>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</si>
  <si>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</si>
  <si>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</si>
  <si>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</si>
  <si>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</si>
  <si>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</si>
  <si>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</si>
  <si>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</si>
  <si>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</si>
  <si>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</si>
  <si>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</si>
  <si>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</si>
  <si>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</si>
  <si>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</si>
  <si>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</si>
  <si>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</si>
  <si>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</si>
  <si>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</si>
  <si>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</si>
  <si>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</si>
  <si>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</si>
  <si>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</si>
  <si>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</si>
  <si>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60 ans</t>
  </si>
  <si>
    <t>61 ans</t>
  </si>
  <si>
    <t>62 ans</t>
  </si>
  <si>
    <t>63 ans</t>
  </si>
  <si>
    <t>64 ans</t>
  </si>
  <si>
    <t>65 ans</t>
  </si>
  <si>
    <t>66 ans</t>
  </si>
  <si>
    <t>67 ans</t>
  </si>
  <si>
    <t>68 ans</t>
  </si>
  <si>
    <t>69 ans</t>
  </si>
  <si>
    <t>70 ans</t>
  </si>
  <si>
    <t>71 ans</t>
  </si>
  <si>
    <t>72 ans</t>
  </si>
  <si>
    <t>73 ans</t>
  </si>
  <si>
    <t>74 ans</t>
  </si>
  <si>
    <t>75 ans</t>
  </si>
  <si>
    <t>76 ans</t>
  </si>
  <si>
    <t>77 ans</t>
  </si>
  <si>
    <t>78 ans</t>
  </si>
  <si>
    <t>79 ans</t>
  </si>
  <si>
    <t>80 ans</t>
  </si>
  <si>
    <t>81 ans</t>
  </si>
  <si>
    <t>82 ans</t>
  </si>
  <si>
    <t>83 ans</t>
  </si>
  <si>
    <t>84 ans</t>
  </si>
  <si>
    <t>85 ans</t>
  </si>
  <si>
    <t>86 ans</t>
  </si>
  <si>
    <t>87 ans</t>
  </si>
  <si>
    <t>88 ans</t>
  </si>
  <si>
    <t>89 ans</t>
  </si>
  <si>
    <t>90 ans</t>
  </si>
  <si>
    <t>91 ans</t>
  </si>
  <si>
    <t>92 ans</t>
  </si>
  <si>
    <t>93 ans</t>
  </si>
  <si>
    <t>94 ans</t>
  </si>
  <si>
    <t>95 ans</t>
  </si>
  <si>
    <t>96 ans</t>
  </si>
  <si>
    <t>97 ans</t>
  </si>
  <si>
    <t>98 ans</t>
  </si>
  <si>
    <t>99 ans</t>
  </si>
  <si>
    <t>Âge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</si>
  <si>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</si>
  <si>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</si>
  <si>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</si>
  <si>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</si>
  <si>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</si>
  <si>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</si>
  <si>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</si>
  <si>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</si>
  <si>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</si>
  <si>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</si>
  <si>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</si>
  <si>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</si>
  <si>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</si>
  <si>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</si>
  <si>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</si>
  <si>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</si>
  <si>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</si>
  <si>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</si>
  <si>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</si>
  <si>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</si>
  <si>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</si>
  <si>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France métropolitaine</t>
  </si>
  <si>
    <t>Total</t>
  </si>
  <si>
    <t>H+F</t>
  </si>
  <si>
    <t>Département des Yvelines</t>
  </si>
  <si>
    <t>Groupes d'âges</t>
  </si>
  <si>
    <t xml:space="preserve">Femmes </t>
  </si>
  <si>
    <t>Région de Bretagne</t>
  </si>
  <si>
    <t>Région d'Occitanie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</si>
</sst>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General;General"/>
    <numFmt numFmtId="166" formatCode="_-* #,##0\ _€_-;\-* #,##0\ _€_-;_-* \-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3" fontId="0" fillId="0" borderId="0" xfId="0" applyNumberFormat="1"/>
    <xf numFmtId="165" fontId="0" fillId="0" borderId="0" xfId="0" applyNumberFormat="1"/>
    <xf numFmtId="0" fontId="18" fillId="0" borderId="0" xfId="0" applyFont="1"/>
    <xf numFmtId="0" fontId="0" fillId="33" borderId="0" xfId="0" applyFill="1"/>
    <xf numFmtId="166" fontId="0" fillId="33" borderId="0" xfId="0" applyNumberFormat="1" applyFill="1"/>
    <xf numFmtId="3" fontId="0" fillId="33" borderId="0" xfId="0" applyNumberFormat="1" applyFill="1"/>
    <xf numFmtId="3" fontId="0" fillId="33" borderId="0" xfId="1" applyNumberFormat="1" applyFont="1" applyFill="1" applyBorder="1" applyAlignment="1" applyProtection="1"/>
    <xf numFmtId="166" fontId="0" fillId="0" borderId="0" xfId="0" applyNumberFormat="1"/>
    <xf numFmtId="1" fontId="0" fillId="0" borderId="0" xfId="0" applyNumberFormat="1"/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Milliers" xfId="1" builtinId="3"/>
    <cellStyle name="Neutre" xfId="9" builtinId="28" customBuiltin="1"/>
    <cellStyle name="Normal" xfId="0" builtinId="0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Style" Target="style10.xml"/><Relationship Id="rId2" Type="http://schemas.microsoft.com/office/2011/relationships/chartColorStyle" Target="colors10.xml"/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 Yvelines'!$A$2</c:f>
          <c:strCache>
            <c:ptCount val="1"/>
            <c:pt idx="0">
              <c:v>Département des Yvelines</c:v>
            </c:pt>
          </c:strCache>
        </c:strRef>
      </c:tx>
      <c:layout>
        <c:manualLayout>
          <c:xMode val="edge"/>
          <c:yMode val="edge"/>
          <c:x val="0.27517344706911628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 Yvelines'!$J$7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'2 Yvelines'!$L$8:$L$28</c:f>
              <c:numCache>
                <c:formatCode>0</c:formatCode>
                <c:ptCount val="21"/>
                <c:pt idx="0">
                  <c:v>-331.43742572712324</c:v>
                </c:pt>
                <c:pt idx="1">
                  <c:v>-358.38799287670895</c:v>
                </c:pt>
                <c:pt idx="2">
                  <c:v>-353.22298538813857</c:v>
                </c:pt>
                <c:pt idx="3">
                  <c:v>-335.44237805783291</c:v>
                </c:pt>
                <c:pt idx="4">
                  <c:v>-278.21299027003738</c:v>
                </c:pt>
                <c:pt idx="5">
                  <c:v>-281.30647069099928</c:v>
                </c:pt>
                <c:pt idx="6">
                  <c:v>-297.27794438226027</c:v>
                </c:pt>
                <c:pt idx="7">
                  <c:v>-322.23294045671651</c:v>
                </c:pt>
                <c:pt idx="8">
                  <c:v>-345.02664329063458</c:v>
                </c:pt>
                <c:pt idx="9">
                  <c:v>-357.84939583913075</c:v>
                </c:pt>
                <c:pt idx="10">
                  <c:v>-335.86358856157995</c:v>
                </c:pt>
                <c:pt idx="11">
                  <c:v>-309.30661155483989</c:v>
                </c:pt>
                <c:pt idx="12">
                  <c:v>-251.35909438360676</c:v>
                </c:pt>
                <c:pt idx="13">
                  <c:v>-223.71801821148497</c:v>
                </c:pt>
                <c:pt idx="14">
                  <c:v>-181.28623877663898</c:v>
                </c:pt>
                <c:pt idx="15">
                  <c:v>-126.02480170307145</c:v>
                </c:pt>
                <c:pt idx="16">
                  <c:v>-96.933656583623744</c:v>
                </c:pt>
                <c:pt idx="17">
                  <c:v>-55.35810833672258</c:v>
                </c:pt>
                <c:pt idx="18">
                  <c:v>-22.199865074536998</c:v>
                </c:pt>
                <c:pt idx="19">
                  <c:v>-4.3709221126537852</c:v>
                </c:pt>
                <c:pt idx="20">
                  <c:v>-0.64907848118397438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72-481E-A630-E9D6C4D6DFAF}"/>
            </c:ext>
          </c:extLst>
        </c:ser>
        <c:ser>
          <c:idx val="1"/>
          <c:order val="1"/>
          <c:tx>
            <c:strRef>
              <c:f>'2 Yvelines'!$K$7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'2 Yvelines'!$K$8:$K$28</c:f>
              <c:numCache>
                <c:formatCode>0</c:formatCode>
                <c:ptCount val="21"/>
                <c:pt idx="0">
                  <c:v>312.84892284045031</c:v>
                </c:pt>
                <c:pt idx="1">
                  <c:v>338.92254353141504</c:v>
                </c:pt>
                <c:pt idx="2">
                  <c:v>339.15731659907732</c:v>
                </c:pt>
                <c:pt idx="3">
                  <c:v>316.68815300575125</c:v>
                </c:pt>
                <c:pt idx="4">
                  <c:v>267.40652406734671</c:v>
                </c:pt>
                <c:pt idx="5">
                  <c:v>286.34718655551313</c:v>
                </c:pt>
                <c:pt idx="6">
                  <c:v>325.80977719345373</c:v>
                </c:pt>
                <c:pt idx="7">
                  <c:v>342.80320423806819</c:v>
                </c:pt>
                <c:pt idx="8">
                  <c:v>352.33222874906693</c:v>
                </c:pt>
                <c:pt idx="9">
                  <c:v>362.80034553071488</c:v>
                </c:pt>
                <c:pt idx="10">
                  <c:v>351.54504846337574</c:v>
                </c:pt>
                <c:pt idx="11">
                  <c:v>324.75329838897341</c:v>
                </c:pt>
                <c:pt idx="12">
                  <c:v>283.78539808190402</c:v>
                </c:pt>
                <c:pt idx="13">
                  <c:v>259.18256160894128</c:v>
                </c:pt>
                <c:pt idx="14">
                  <c:v>203.42395803914772</c:v>
                </c:pt>
                <c:pt idx="15">
                  <c:v>160.10142196523012</c:v>
                </c:pt>
                <c:pt idx="16">
                  <c:v>134.93236809378769</c:v>
                </c:pt>
                <c:pt idx="17">
                  <c:v>100.46906277900881</c:v>
                </c:pt>
                <c:pt idx="18">
                  <c:v>51.8641326826897</c:v>
                </c:pt>
                <c:pt idx="19">
                  <c:v>15.060001781513279</c:v>
                </c:pt>
                <c:pt idx="20">
                  <c:v>2.299395045045356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72-481E-A630-E9D6C4D6D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4544256"/>
        <c:axId val="134500864"/>
      </c:barChart>
      <c:catAx>
        <c:axId val="14454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500864"/>
        <c:crosses val="autoZero"/>
        <c:auto val="1"/>
        <c:lblAlgn val="ctr"/>
        <c:lblOffset val="100"/>
        <c:noMultiLvlLbl val="0"/>
      </c:catAx>
      <c:valAx>
        <c:axId val="13450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54425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France métro'!$A$1</c:f>
          <c:strCache>
            <c:ptCount val="1"/>
            <c:pt idx="0">
              <c:v>France métropolitaine</c:v>
            </c:pt>
          </c:strCache>
        </c:strRef>
      </c:tx>
      <c:layout>
        <c:manualLayout>
          <c:xMode val="edge"/>
          <c:yMode val="edge"/>
          <c:x val="0.31684011373578302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métro'!$H$4:$H$24</c:f>
              <c:numCache>
                <c:formatCode>#,##0</c:formatCode>
                <c:ptCount val="21"/>
                <c:pt idx="0">
                  <c:v>-284.11419739476963</c:v>
                </c:pt>
                <c:pt idx="1">
                  <c:v>-312.90669133437677</c:v>
                </c:pt>
                <c:pt idx="2">
                  <c:v>-314.1159286791069</c:v>
                </c:pt>
                <c:pt idx="3">
                  <c:v>-315.49660109659754</c:v>
                </c:pt>
                <c:pt idx="4">
                  <c:v>-283.28400596407721</c:v>
                </c:pt>
                <c:pt idx="5">
                  <c:v>-284.32829410488318</c:v>
                </c:pt>
                <c:pt idx="6">
                  <c:v>-296.91420919133077</c:v>
                </c:pt>
                <c:pt idx="7">
                  <c:v>-307.91295930492129</c:v>
                </c:pt>
                <c:pt idx="8">
                  <c:v>-312.07708759470188</c:v>
                </c:pt>
                <c:pt idx="9">
                  <c:v>-333.99719286164452</c:v>
                </c:pt>
                <c:pt idx="10">
                  <c:v>-327.20615906339566</c:v>
                </c:pt>
                <c:pt idx="11">
                  <c:v>-312.55456639170205</c:v>
                </c:pt>
                <c:pt idx="12">
                  <c:v>-291.78764057215324</c:v>
                </c:pt>
                <c:pt idx="13">
                  <c:v>-280.41074967419206</c:v>
                </c:pt>
                <c:pt idx="14">
                  <c:v>-212.32764114328847</c:v>
                </c:pt>
                <c:pt idx="15">
                  <c:v>-144.98286998514791</c:v>
                </c:pt>
                <c:pt idx="16">
                  <c:v>-114.54243617889513</c:v>
                </c:pt>
                <c:pt idx="17">
                  <c:v>-70.312717063949961</c:v>
                </c:pt>
                <c:pt idx="18">
                  <c:v>-27.472691869405391</c:v>
                </c:pt>
                <c:pt idx="19">
                  <c:v>-6.0144314710309219</c:v>
                </c:pt>
                <c:pt idx="20">
                  <c:v>-1.5401047843368294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38-417D-97A5-A18071C9B611}"/>
            </c:ext>
          </c:extLst>
        </c:ser>
        <c:ser>
          <c:idx val="1"/>
          <c:order val="1"/>
          <c:spPr>
            <a:solidFill>
              <a:schemeClr val="bg1">
                <a:lumMod val="50000"/>
                <a:alpha val="99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métro'!$I$4:$I$24</c:f>
              <c:numCache>
                <c:formatCode>_-* #,##0\ _€_-;\-* #,##0\ _€_-;_-* \-??\ _€_-;_-@_-</c:formatCode>
                <c:ptCount val="21"/>
                <c:pt idx="0">
                  <c:v>273.01922562558144</c:v>
                </c:pt>
                <c:pt idx="1">
                  <c:v>299.46437354193677</c:v>
                </c:pt>
                <c:pt idx="2">
                  <c:v>300.50690412086982</c:v>
                </c:pt>
                <c:pt idx="3">
                  <c:v>298.16259387953568</c:v>
                </c:pt>
                <c:pt idx="4">
                  <c:v>275.48174359823162</c:v>
                </c:pt>
                <c:pt idx="5">
                  <c:v>289.88084625487147</c:v>
                </c:pt>
                <c:pt idx="6">
                  <c:v>311.29642978919406</c:v>
                </c:pt>
                <c:pt idx="7">
                  <c:v>318.57234539415032</c:v>
                </c:pt>
                <c:pt idx="8">
                  <c:v>317.94919901641595</c:v>
                </c:pt>
                <c:pt idx="9">
                  <c:v>339.98414596865962</c:v>
                </c:pt>
                <c:pt idx="10">
                  <c:v>339.0358604819728</c:v>
                </c:pt>
                <c:pt idx="11">
                  <c:v>331.69819278346648</c:v>
                </c:pt>
                <c:pt idx="12">
                  <c:v>320.49815437860804</c:v>
                </c:pt>
                <c:pt idx="13">
                  <c:v>313.49272191537398</c:v>
                </c:pt>
                <c:pt idx="14">
                  <c:v>245.46107282470268</c:v>
                </c:pt>
                <c:pt idx="15">
                  <c:v>182.81461490740614</c:v>
                </c:pt>
                <c:pt idx="16">
                  <c:v>169.88817027297088</c:v>
                </c:pt>
                <c:pt idx="17">
                  <c:v>132.10337132184813</c:v>
                </c:pt>
                <c:pt idx="18">
                  <c:v>70.853859664317014</c:v>
                </c:pt>
                <c:pt idx="19">
                  <c:v>23.216160261285562</c:v>
                </c:pt>
                <c:pt idx="20">
                  <c:v>12.320838274694635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38-417D-97A5-A18071C9B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9662848"/>
        <c:axId val="143215424"/>
      </c:barChart>
      <c:catAx>
        <c:axId val="2596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215424"/>
        <c:crosses val="autoZero"/>
        <c:auto val="1"/>
        <c:lblAlgn val="ctr"/>
        <c:lblOffset val="100"/>
        <c:noMultiLvlLbl val="0"/>
      </c:catAx>
      <c:valAx>
        <c:axId val="14321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9662848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 Yvelines'!$A$2</c:f>
          <c:strCache>
            <c:ptCount val="1"/>
            <c:pt idx="0">
              <c:v>Département des Yvelines</c:v>
            </c:pt>
          </c:strCache>
        </c:strRef>
      </c:tx>
      <c:layout>
        <c:manualLayout>
          <c:xMode val="edge"/>
          <c:yMode val="edge"/>
          <c:x val="0.31312773403324579"/>
          <c:y val="1.90477211700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666666666666673E-2"/>
          <c:y val="0.10476190476190476"/>
          <c:w val="0.83023622047244094"/>
          <c:h val="0.748973378327709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 Yvelines'!$F$35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 Yvelines'!$F$36:$F$141</c:f>
              <c:numCache>
                <c:formatCode>General;General</c:formatCode>
                <c:ptCount val="106"/>
                <c:pt idx="0">
                  <c:v>-9131</c:v>
                </c:pt>
                <c:pt idx="1">
                  <c:v>-9238</c:v>
                </c:pt>
                <c:pt idx="2">
                  <c:v>-9506</c:v>
                </c:pt>
                <c:pt idx="3">
                  <c:v>-9833</c:v>
                </c:pt>
                <c:pt idx="4">
                  <c:v>-10291</c:v>
                </c:pt>
                <c:pt idx="5">
                  <c:v>-10261</c:v>
                </c:pt>
                <c:pt idx="6">
                  <c:v>-10317</c:v>
                </c:pt>
                <c:pt idx="7">
                  <c:v>-10404</c:v>
                </c:pt>
                <c:pt idx="8">
                  <c:v>-10442</c:v>
                </c:pt>
                <c:pt idx="9">
                  <c:v>-10478</c:v>
                </c:pt>
                <c:pt idx="10">
                  <c:v>-10431</c:v>
                </c:pt>
                <c:pt idx="11">
                  <c:v>-10251</c:v>
                </c:pt>
                <c:pt idx="12">
                  <c:v>-10395</c:v>
                </c:pt>
                <c:pt idx="13">
                  <c:v>-9868</c:v>
                </c:pt>
                <c:pt idx="14">
                  <c:v>-10209</c:v>
                </c:pt>
                <c:pt idx="15">
                  <c:v>-10188</c:v>
                </c:pt>
                <c:pt idx="16">
                  <c:v>-9947</c:v>
                </c:pt>
                <c:pt idx="17">
                  <c:v>-10291</c:v>
                </c:pt>
                <c:pt idx="18">
                  <c:v>-9198</c:v>
                </c:pt>
                <c:pt idx="19">
                  <c:v>-8955</c:v>
                </c:pt>
                <c:pt idx="20">
                  <c:v>-8423</c:v>
                </c:pt>
                <c:pt idx="21">
                  <c:v>-7901</c:v>
                </c:pt>
                <c:pt idx="22">
                  <c:v>-7713</c:v>
                </c:pt>
                <c:pt idx="23">
                  <c:v>-8105</c:v>
                </c:pt>
                <c:pt idx="24">
                  <c:v>-8149</c:v>
                </c:pt>
                <c:pt idx="25">
                  <c:v>-8039</c:v>
                </c:pt>
                <c:pt idx="26">
                  <c:v>-8210</c:v>
                </c:pt>
                <c:pt idx="27">
                  <c:v>-8225</c:v>
                </c:pt>
                <c:pt idx="28">
                  <c:v>-7919</c:v>
                </c:pt>
                <c:pt idx="29">
                  <c:v>-8346</c:v>
                </c:pt>
                <c:pt idx="30">
                  <c:v>-8416</c:v>
                </c:pt>
                <c:pt idx="31">
                  <c:v>-8596</c:v>
                </c:pt>
                <c:pt idx="32">
                  <c:v>-8684</c:v>
                </c:pt>
                <c:pt idx="33">
                  <c:v>-8592</c:v>
                </c:pt>
                <c:pt idx="34">
                  <c:v>-8765</c:v>
                </c:pt>
                <c:pt idx="35">
                  <c:v>-9021</c:v>
                </c:pt>
                <c:pt idx="36">
                  <c:v>-9279</c:v>
                </c:pt>
                <c:pt idx="37">
                  <c:v>-9337</c:v>
                </c:pt>
                <c:pt idx="38">
                  <c:v>-9315</c:v>
                </c:pt>
                <c:pt idx="39">
                  <c:v>-9714</c:v>
                </c:pt>
                <c:pt idx="40">
                  <c:v>-9817</c:v>
                </c:pt>
                <c:pt idx="41">
                  <c:v>-9779</c:v>
                </c:pt>
                <c:pt idx="42">
                  <c:v>-9673</c:v>
                </c:pt>
                <c:pt idx="43">
                  <c:v>-10355</c:v>
                </c:pt>
                <c:pt idx="44">
                  <c:v>-10343</c:v>
                </c:pt>
                <c:pt idx="45">
                  <c:v>-10751</c:v>
                </c:pt>
                <c:pt idx="46">
                  <c:v>-10380</c:v>
                </c:pt>
                <c:pt idx="47">
                  <c:v>-10495</c:v>
                </c:pt>
                <c:pt idx="48">
                  <c:v>-10135</c:v>
                </c:pt>
                <c:pt idx="49">
                  <c:v>-10063</c:v>
                </c:pt>
                <c:pt idx="50">
                  <c:v>-9864</c:v>
                </c:pt>
                <c:pt idx="51">
                  <c:v>-9708</c:v>
                </c:pt>
                <c:pt idx="52">
                  <c:v>-9813</c:v>
                </c:pt>
                <c:pt idx="53">
                  <c:v>-9544</c:v>
                </c:pt>
                <c:pt idx="54">
                  <c:v>-9711</c:v>
                </c:pt>
                <c:pt idx="55">
                  <c:v>-9475</c:v>
                </c:pt>
                <c:pt idx="56">
                  <c:v>-9234</c:v>
                </c:pt>
                <c:pt idx="57">
                  <c:v>-8958</c:v>
                </c:pt>
                <c:pt idx="58">
                  <c:v>-8756</c:v>
                </c:pt>
                <c:pt idx="59">
                  <c:v>-8372</c:v>
                </c:pt>
                <c:pt idx="60">
                  <c:v>-7932</c:v>
                </c:pt>
                <c:pt idx="61">
                  <c:v>-7378</c:v>
                </c:pt>
                <c:pt idx="62">
                  <c:v>-7203</c:v>
                </c:pt>
                <c:pt idx="63">
                  <c:v>-7102</c:v>
                </c:pt>
                <c:pt idx="64">
                  <c:v>-6787</c:v>
                </c:pt>
                <c:pt idx="65">
                  <c:v>-6460</c:v>
                </c:pt>
                <c:pt idx="66">
                  <c:v>-6492</c:v>
                </c:pt>
                <c:pt idx="67">
                  <c:v>-6449</c:v>
                </c:pt>
                <c:pt idx="68">
                  <c:v>-6646</c:v>
                </c:pt>
                <c:pt idx="69">
                  <c:v>-6352</c:v>
                </c:pt>
                <c:pt idx="70">
                  <c:v>-6185</c:v>
                </c:pt>
                <c:pt idx="71">
                  <c:v>-5452</c:v>
                </c:pt>
                <c:pt idx="72">
                  <c:v>-5340</c:v>
                </c:pt>
                <c:pt idx="73">
                  <c:v>-4922</c:v>
                </c:pt>
                <c:pt idx="74">
                  <c:v>-4356</c:v>
                </c:pt>
                <c:pt idx="75">
                  <c:v>-4085</c:v>
                </c:pt>
                <c:pt idx="76">
                  <c:v>-3797</c:v>
                </c:pt>
                <c:pt idx="77">
                  <c:v>-3703</c:v>
                </c:pt>
                <c:pt idx="78">
                  <c:v>-3330</c:v>
                </c:pt>
                <c:pt idx="79">
                  <c:v>-3336</c:v>
                </c:pt>
                <c:pt idx="80">
                  <c:v>-3360</c:v>
                </c:pt>
                <c:pt idx="81">
                  <c:v>-3065</c:v>
                </c:pt>
                <c:pt idx="82">
                  <c:v>-2719</c:v>
                </c:pt>
                <c:pt idx="83">
                  <c:v>-2540</c:v>
                </c:pt>
                <c:pt idx="84">
                  <c:v>-2354</c:v>
                </c:pt>
                <c:pt idx="85">
                  <c:v>-1964</c:v>
                </c:pt>
                <c:pt idx="86">
                  <c:v>-1662</c:v>
                </c:pt>
                <c:pt idx="87">
                  <c:v>-1618</c:v>
                </c:pt>
                <c:pt idx="88">
                  <c:v>-1501</c:v>
                </c:pt>
                <c:pt idx="89">
                  <c:v>-1272</c:v>
                </c:pt>
                <c:pt idx="90">
                  <c:v>-975</c:v>
                </c:pt>
                <c:pt idx="91">
                  <c:v>-844</c:v>
                </c:pt>
                <c:pt idx="92">
                  <c:v>-619</c:v>
                </c:pt>
                <c:pt idx="93">
                  <c:v>-464</c:v>
                </c:pt>
                <c:pt idx="94">
                  <c:v>-313</c:v>
                </c:pt>
                <c:pt idx="95">
                  <c:v>-283</c:v>
                </c:pt>
                <c:pt idx="96">
                  <c:v>-153</c:v>
                </c:pt>
                <c:pt idx="97">
                  <c:v>-121</c:v>
                </c:pt>
                <c:pt idx="98">
                  <c:v>-52</c:v>
                </c:pt>
                <c:pt idx="99">
                  <c:v>-24</c:v>
                </c:pt>
                <c:pt idx="100">
                  <c:v>-18.8</c:v>
                </c:pt>
                <c:pt idx="101">
                  <c:v>-18.8</c:v>
                </c:pt>
                <c:pt idx="102">
                  <c:v>-18.8</c:v>
                </c:pt>
                <c:pt idx="103">
                  <c:v>-18.8</c:v>
                </c:pt>
                <c:pt idx="104">
                  <c:v>-18.8</c:v>
                </c:pt>
                <c:pt idx="105">
                  <c:v>0</c:v>
                </c:pt>
              </c:numCache>
            </c:numRef>
          </c:xVal>
          <c:yVal>
            <c:numRef>
              <c:f>'2 Yvelines'!$B$36:$B$141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CF-4C3F-A468-36216B16D2EB}"/>
            </c:ext>
          </c:extLst>
        </c:ser>
        <c:ser>
          <c:idx val="0"/>
          <c:order val="1"/>
          <c:tx>
            <c:strRef>
              <c:f>'2 Yvelines'!$D$35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 Yvelines'!$D$36:$D$141</c:f>
              <c:numCache>
                <c:formatCode>#,##0</c:formatCode>
                <c:ptCount val="106"/>
                <c:pt idx="0">
                  <c:v>8513</c:v>
                </c:pt>
                <c:pt idx="1">
                  <c:v>8698</c:v>
                </c:pt>
                <c:pt idx="2">
                  <c:v>9023</c:v>
                </c:pt>
                <c:pt idx="3">
                  <c:v>9422</c:v>
                </c:pt>
                <c:pt idx="4">
                  <c:v>9651</c:v>
                </c:pt>
                <c:pt idx="5">
                  <c:v>9806</c:v>
                </c:pt>
                <c:pt idx="6">
                  <c:v>9747</c:v>
                </c:pt>
                <c:pt idx="7">
                  <c:v>9708</c:v>
                </c:pt>
                <c:pt idx="8">
                  <c:v>9728</c:v>
                </c:pt>
                <c:pt idx="9">
                  <c:v>10093</c:v>
                </c:pt>
                <c:pt idx="10">
                  <c:v>10021</c:v>
                </c:pt>
                <c:pt idx="11">
                  <c:v>9610</c:v>
                </c:pt>
                <c:pt idx="12">
                  <c:v>10006</c:v>
                </c:pt>
                <c:pt idx="13">
                  <c:v>9841</c:v>
                </c:pt>
                <c:pt idx="14">
                  <c:v>9638</c:v>
                </c:pt>
                <c:pt idx="15">
                  <c:v>9927</c:v>
                </c:pt>
                <c:pt idx="16">
                  <c:v>9739</c:v>
                </c:pt>
                <c:pt idx="17">
                  <c:v>9672</c:v>
                </c:pt>
                <c:pt idx="18">
                  <c:v>8385</c:v>
                </c:pt>
                <c:pt idx="19">
                  <c:v>8141</c:v>
                </c:pt>
                <c:pt idx="20">
                  <c:v>7720</c:v>
                </c:pt>
                <c:pt idx="21">
                  <c:v>7576</c:v>
                </c:pt>
                <c:pt idx="22">
                  <c:v>7517</c:v>
                </c:pt>
                <c:pt idx="23">
                  <c:v>7748</c:v>
                </c:pt>
                <c:pt idx="24">
                  <c:v>8165</c:v>
                </c:pt>
                <c:pt idx="25">
                  <c:v>8096</c:v>
                </c:pt>
                <c:pt idx="26">
                  <c:v>8264</c:v>
                </c:pt>
                <c:pt idx="27">
                  <c:v>8198</c:v>
                </c:pt>
                <c:pt idx="28">
                  <c:v>8424</c:v>
                </c:pt>
                <c:pt idx="29">
                  <c:v>8488</c:v>
                </c:pt>
                <c:pt idx="30">
                  <c:v>9032</c:v>
                </c:pt>
                <c:pt idx="31">
                  <c:v>9427</c:v>
                </c:pt>
                <c:pt idx="32">
                  <c:v>9394</c:v>
                </c:pt>
                <c:pt idx="33">
                  <c:v>9617</c:v>
                </c:pt>
                <c:pt idx="34">
                  <c:v>9714</c:v>
                </c:pt>
                <c:pt idx="35">
                  <c:v>9520</c:v>
                </c:pt>
                <c:pt idx="36">
                  <c:v>9929</c:v>
                </c:pt>
                <c:pt idx="37">
                  <c:v>9888</c:v>
                </c:pt>
                <c:pt idx="38">
                  <c:v>9991</c:v>
                </c:pt>
                <c:pt idx="39">
                  <c:v>10318</c:v>
                </c:pt>
                <c:pt idx="40">
                  <c:v>9960</c:v>
                </c:pt>
                <c:pt idx="41">
                  <c:v>9988</c:v>
                </c:pt>
                <c:pt idx="42">
                  <c:v>10117</c:v>
                </c:pt>
                <c:pt idx="43">
                  <c:v>10255</c:v>
                </c:pt>
                <c:pt idx="44">
                  <c:v>10704</c:v>
                </c:pt>
                <c:pt idx="45">
                  <c:v>10795</c:v>
                </c:pt>
                <c:pt idx="46">
                  <c:v>10451</c:v>
                </c:pt>
                <c:pt idx="47">
                  <c:v>10693</c:v>
                </c:pt>
                <c:pt idx="48">
                  <c:v>10486</c:v>
                </c:pt>
                <c:pt idx="49">
                  <c:v>10116</c:v>
                </c:pt>
                <c:pt idx="50">
                  <c:v>10001</c:v>
                </c:pt>
                <c:pt idx="51">
                  <c:v>10133</c:v>
                </c:pt>
                <c:pt idx="52">
                  <c:v>10143</c:v>
                </c:pt>
                <c:pt idx="53">
                  <c:v>10333</c:v>
                </c:pt>
                <c:pt idx="54">
                  <c:v>10301</c:v>
                </c:pt>
                <c:pt idx="55">
                  <c:v>9789</c:v>
                </c:pt>
                <c:pt idx="56">
                  <c:v>9784</c:v>
                </c:pt>
                <c:pt idx="57">
                  <c:v>9405</c:v>
                </c:pt>
                <c:pt idx="58">
                  <c:v>9111</c:v>
                </c:pt>
                <c:pt idx="59">
                  <c:v>8943</c:v>
                </c:pt>
                <c:pt idx="60">
                  <c:v>9046</c:v>
                </c:pt>
                <c:pt idx="61">
                  <c:v>8495</c:v>
                </c:pt>
                <c:pt idx="62">
                  <c:v>7972</c:v>
                </c:pt>
                <c:pt idx="63">
                  <c:v>7909</c:v>
                </c:pt>
                <c:pt idx="64">
                  <c:v>7677</c:v>
                </c:pt>
                <c:pt idx="65">
                  <c:v>7620</c:v>
                </c:pt>
                <c:pt idx="66">
                  <c:v>7721</c:v>
                </c:pt>
                <c:pt idx="67">
                  <c:v>7459</c:v>
                </c:pt>
                <c:pt idx="68">
                  <c:v>7294</c:v>
                </c:pt>
                <c:pt idx="69">
                  <c:v>7441</c:v>
                </c:pt>
                <c:pt idx="70">
                  <c:v>6744</c:v>
                </c:pt>
                <c:pt idx="71">
                  <c:v>6481</c:v>
                </c:pt>
                <c:pt idx="72">
                  <c:v>5851</c:v>
                </c:pt>
                <c:pt idx="73">
                  <c:v>5511</c:v>
                </c:pt>
                <c:pt idx="74">
                  <c:v>4874</c:v>
                </c:pt>
                <c:pt idx="75">
                  <c:v>4763</c:v>
                </c:pt>
                <c:pt idx="76">
                  <c:v>4755</c:v>
                </c:pt>
                <c:pt idx="77">
                  <c:v>4380</c:v>
                </c:pt>
                <c:pt idx="78">
                  <c:v>4984</c:v>
                </c:pt>
                <c:pt idx="79">
                  <c:v>4304</c:v>
                </c:pt>
                <c:pt idx="80">
                  <c:v>4312</c:v>
                </c:pt>
                <c:pt idx="81">
                  <c:v>3892</c:v>
                </c:pt>
                <c:pt idx="82">
                  <c:v>4025</c:v>
                </c:pt>
                <c:pt idx="83">
                  <c:v>3737</c:v>
                </c:pt>
                <c:pt idx="84">
                  <c:v>3575</c:v>
                </c:pt>
                <c:pt idx="85">
                  <c:v>3708</c:v>
                </c:pt>
                <c:pt idx="86">
                  <c:v>2984</c:v>
                </c:pt>
                <c:pt idx="87">
                  <c:v>2941</c:v>
                </c:pt>
                <c:pt idx="88">
                  <c:v>2636</c:v>
                </c:pt>
                <c:pt idx="89">
                  <c:v>2280</c:v>
                </c:pt>
                <c:pt idx="90">
                  <c:v>1969</c:v>
                </c:pt>
                <c:pt idx="91">
                  <c:v>1812</c:v>
                </c:pt>
                <c:pt idx="92">
                  <c:v>1559</c:v>
                </c:pt>
                <c:pt idx="93">
                  <c:v>1209</c:v>
                </c:pt>
                <c:pt idx="94">
                  <c:v>962</c:v>
                </c:pt>
                <c:pt idx="95">
                  <c:v>843</c:v>
                </c:pt>
                <c:pt idx="96">
                  <c:v>600</c:v>
                </c:pt>
                <c:pt idx="97">
                  <c:v>360</c:v>
                </c:pt>
                <c:pt idx="98">
                  <c:v>242</c:v>
                </c:pt>
                <c:pt idx="99">
                  <c:v>135</c:v>
                </c:pt>
                <c:pt idx="100">
                  <c:v>66.599999999999994</c:v>
                </c:pt>
                <c:pt idx="101">
                  <c:v>66.599999999999994</c:v>
                </c:pt>
                <c:pt idx="102">
                  <c:v>66.599999999999994</c:v>
                </c:pt>
                <c:pt idx="103">
                  <c:v>66.599999999999994</c:v>
                </c:pt>
                <c:pt idx="104">
                  <c:v>66.599999999999994</c:v>
                </c:pt>
                <c:pt idx="105">
                  <c:v>0</c:v>
                </c:pt>
              </c:numCache>
            </c:numRef>
          </c:xVal>
          <c:yVal>
            <c:numRef>
              <c:f>'2 Yvelines'!$B$36:$B$141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CF-4C3F-A468-36216B16D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03168"/>
        <c:axId val="134503744"/>
      </c:scatterChart>
      <c:valAx>
        <c:axId val="13450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503744"/>
        <c:crosses val="autoZero"/>
        <c:crossBetween val="midCat"/>
      </c:valAx>
      <c:valAx>
        <c:axId val="134503744"/>
        <c:scaling>
          <c:orientation val="minMax"/>
          <c:max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503168"/>
        <c:crosses val="autoZero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France métro'!$A$1</c:f>
          <c:strCache>
            <c:ptCount val="1"/>
            <c:pt idx="0">
              <c:v>France métropolitaine</c:v>
            </c:pt>
          </c:strCache>
        </c:strRef>
      </c:tx>
      <c:layout>
        <c:manualLayout>
          <c:xMode val="edge"/>
          <c:yMode val="edge"/>
          <c:x val="0.31684011373578302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métro'!$H$4:$H$24</c:f>
              <c:numCache>
                <c:formatCode>#,##0</c:formatCode>
                <c:ptCount val="21"/>
                <c:pt idx="0">
                  <c:v>-284.11419739476963</c:v>
                </c:pt>
                <c:pt idx="1">
                  <c:v>-312.90669133437677</c:v>
                </c:pt>
                <c:pt idx="2">
                  <c:v>-314.1159286791069</c:v>
                </c:pt>
                <c:pt idx="3">
                  <c:v>-315.49660109659754</c:v>
                </c:pt>
                <c:pt idx="4">
                  <c:v>-283.28400596407721</c:v>
                </c:pt>
                <c:pt idx="5">
                  <c:v>-284.32829410488318</c:v>
                </c:pt>
                <c:pt idx="6">
                  <c:v>-296.91420919133077</c:v>
                </c:pt>
                <c:pt idx="7">
                  <c:v>-307.91295930492129</c:v>
                </c:pt>
                <c:pt idx="8">
                  <c:v>-312.07708759470188</c:v>
                </c:pt>
                <c:pt idx="9">
                  <c:v>-333.99719286164452</c:v>
                </c:pt>
                <c:pt idx="10">
                  <c:v>-327.20615906339566</c:v>
                </c:pt>
                <c:pt idx="11">
                  <c:v>-312.55456639170205</c:v>
                </c:pt>
                <c:pt idx="12">
                  <c:v>-291.78764057215324</c:v>
                </c:pt>
                <c:pt idx="13">
                  <c:v>-280.41074967419206</c:v>
                </c:pt>
                <c:pt idx="14">
                  <c:v>-212.32764114328847</c:v>
                </c:pt>
                <c:pt idx="15">
                  <c:v>-144.98286998514791</c:v>
                </c:pt>
                <c:pt idx="16">
                  <c:v>-114.54243617889513</c:v>
                </c:pt>
                <c:pt idx="17">
                  <c:v>-70.312717063949961</c:v>
                </c:pt>
                <c:pt idx="18">
                  <c:v>-27.472691869405391</c:v>
                </c:pt>
                <c:pt idx="19">
                  <c:v>-6.0144314710309219</c:v>
                </c:pt>
                <c:pt idx="20">
                  <c:v>-1.5401047843368294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B6-4663-BBEA-D5DE52ED9BB4}"/>
            </c:ext>
          </c:extLst>
        </c:ser>
        <c:ser>
          <c:idx val="1"/>
          <c:order val="1"/>
          <c:spPr>
            <a:solidFill>
              <a:schemeClr val="bg1">
                <a:lumMod val="50000"/>
                <a:alpha val="99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métro'!$I$4:$I$24</c:f>
              <c:numCache>
                <c:formatCode>_-* #,##0\ _€_-;\-* #,##0\ _€_-;_-* \-??\ _€_-;_-@_-</c:formatCode>
                <c:ptCount val="21"/>
                <c:pt idx="0">
                  <c:v>273.01922562558144</c:v>
                </c:pt>
                <c:pt idx="1">
                  <c:v>299.46437354193677</c:v>
                </c:pt>
                <c:pt idx="2">
                  <c:v>300.50690412086982</c:v>
                </c:pt>
                <c:pt idx="3">
                  <c:v>298.16259387953568</c:v>
                </c:pt>
                <c:pt idx="4">
                  <c:v>275.48174359823162</c:v>
                </c:pt>
                <c:pt idx="5">
                  <c:v>289.88084625487147</c:v>
                </c:pt>
                <c:pt idx="6">
                  <c:v>311.29642978919406</c:v>
                </c:pt>
                <c:pt idx="7">
                  <c:v>318.57234539415032</c:v>
                </c:pt>
                <c:pt idx="8">
                  <c:v>317.94919901641595</c:v>
                </c:pt>
                <c:pt idx="9">
                  <c:v>339.98414596865962</c:v>
                </c:pt>
                <c:pt idx="10">
                  <c:v>339.0358604819728</c:v>
                </c:pt>
                <c:pt idx="11">
                  <c:v>331.69819278346648</c:v>
                </c:pt>
                <c:pt idx="12">
                  <c:v>320.49815437860804</c:v>
                </c:pt>
                <c:pt idx="13">
                  <c:v>313.49272191537398</c:v>
                </c:pt>
                <c:pt idx="14">
                  <c:v>245.46107282470268</c:v>
                </c:pt>
                <c:pt idx="15">
                  <c:v>182.81461490740614</c:v>
                </c:pt>
                <c:pt idx="16">
                  <c:v>169.88817027297088</c:v>
                </c:pt>
                <c:pt idx="17">
                  <c:v>132.10337132184813</c:v>
                </c:pt>
                <c:pt idx="18">
                  <c:v>70.853859664317014</c:v>
                </c:pt>
                <c:pt idx="19">
                  <c:v>23.216160261285562</c:v>
                </c:pt>
                <c:pt idx="20">
                  <c:v>12.320838274694635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B6-4663-BBEA-D5DE52ED9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2910976"/>
        <c:axId val="142763712"/>
      </c:barChart>
      <c:catAx>
        <c:axId val="14291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763712"/>
        <c:crosses val="autoZero"/>
        <c:auto val="1"/>
        <c:lblAlgn val="ctr"/>
        <c:lblOffset val="100"/>
        <c:noMultiLvlLbl val="0"/>
      </c:catAx>
      <c:valAx>
        <c:axId val="14276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1097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 Bretagne'!$A$2</c:f>
          <c:strCache>
            <c:ptCount val="1"/>
            <c:pt idx="0">
              <c:v>Région de Bretagne</c:v>
            </c:pt>
          </c:strCache>
        </c:strRef>
      </c:tx>
      <c:layout>
        <c:manualLayout>
          <c:xMode val="edge"/>
          <c:yMode val="edge"/>
          <c:x val="0.31128455818022743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 Bretagne'!$J$7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'1 Bretagne'!$L$8:$L$28</c:f>
              <c:numCache>
                <c:formatCode>0</c:formatCode>
                <c:ptCount val="21"/>
                <c:pt idx="0">
                  <c:v>-261.05457942432071</c:v>
                </c:pt>
                <c:pt idx="1">
                  <c:v>-303.78371160116058</c:v>
                </c:pt>
                <c:pt idx="2">
                  <c:v>-317.90355109343062</c:v>
                </c:pt>
                <c:pt idx="3">
                  <c:v>-321.12276719046491</c:v>
                </c:pt>
                <c:pt idx="4">
                  <c:v>-269.30829180643929</c:v>
                </c:pt>
                <c:pt idx="5">
                  <c:v>-253.15557696400498</c:v>
                </c:pt>
                <c:pt idx="6">
                  <c:v>-272.76596835510577</c:v>
                </c:pt>
                <c:pt idx="7">
                  <c:v>-296.89220454899083</c:v>
                </c:pt>
                <c:pt idx="8">
                  <c:v>-309.73031911373789</c:v>
                </c:pt>
                <c:pt idx="9">
                  <c:v>-337.40663528129687</c:v>
                </c:pt>
                <c:pt idx="10">
                  <c:v>-333.29021173499649</c:v>
                </c:pt>
                <c:pt idx="11">
                  <c:v>-325.7727459972923</c:v>
                </c:pt>
                <c:pt idx="12">
                  <c:v>-318.36854897411331</c:v>
                </c:pt>
                <c:pt idx="13">
                  <c:v>-312.5024218639619</c:v>
                </c:pt>
                <c:pt idx="14">
                  <c:v>-228.39145906200389</c:v>
                </c:pt>
                <c:pt idx="15">
                  <c:v>-156.4598638271591</c:v>
                </c:pt>
                <c:pt idx="16">
                  <c:v>-128.48547209505986</c:v>
                </c:pt>
                <c:pt idx="17">
                  <c:v>-76.16426825131586</c:v>
                </c:pt>
                <c:pt idx="18">
                  <c:v>-28.615254195860683</c:v>
                </c:pt>
                <c:pt idx="19">
                  <c:v>-5.1149766875100973</c:v>
                </c:pt>
                <c:pt idx="20">
                  <c:v>-0.50970921536376845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3E-4F2E-A611-1236CA6FED82}"/>
            </c:ext>
          </c:extLst>
        </c:ser>
        <c:ser>
          <c:idx val="1"/>
          <c:order val="1"/>
          <c:tx>
            <c:strRef>
              <c:f>'1 Bretagne'!$K$7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'1 Bretagne'!$K$8:$K$28</c:f>
              <c:numCache>
                <c:formatCode>0</c:formatCode>
                <c:ptCount val="21"/>
                <c:pt idx="0">
                  <c:v>248.80963523300866</c:v>
                </c:pt>
                <c:pt idx="1">
                  <c:v>289.70858344357163</c:v>
                </c:pt>
                <c:pt idx="2">
                  <c:v>305.20255128837204</c:v>
                </c:pt>
                <c:pt idx="3">
                  <c:v>299.05325239190739</c:v>
                </c:pt>
                <c:pt idx="4">
                  <c:v>248.19858032570122</c:v>
                </c:pt>
                <c:pt idx="5">
                  <c:v>245.08369067625597</c:v>
                </c:pt>
                <c:pt idx="6">
                  <c:v>275.19528420610851</c:v>
                </c:pt>
                <c:pt idx="7">
                  <c:v>297.15451104578619</c:v>
                </c:pt>
                <c:pt idx="8">
                  <c:v>307.74215509825467</c:v>
                </c:pt>
                <c:pt idx="9">
                  <c:v>338.06836303457618</c:v>
                </c:pt>
                <c:pt idx="10">
                  <c:v>333.9847278003752</c:v>
                </c:pt>
                <c:pt idx="11">
                  <c:v>337.50798097324059</c:v>
                </c:pt>
                <c:pt idx="12">
                  <c:v>340.312872035564</c:v>
                </c:pt>
                <c:pt idx="13">
                  <c:v>348.52187308300154</c:v>
                </c:pt>
                <c:pt idx="14">
                  <c:v>269.09963891126114</c:v>
                </c:pt>
                <c:pt idx="15">
                  <c:v>203.98801259309644</c:v>
                </c:pt>
                <c:pt idx="16">
                  <c:v>199.42149494434034</c:v>
                </c:pt>
                <c:pt idx="17">
                  <c:v>153.53574253901959</c:v>
                </c:pt>
                <c:pt idx="18">
                  <c:v>78.629353170063439</c:v>
                </c:pt>
                <c:pt idx="19">
                  <c:v>21.595574650938609</c:v>
                </c:pt>
                <c:pt idx="20">
                  <c:v>2.3875852719671258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3E-4F2E-A611-1236CA6FE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2912512"/>
        <c:axId val="142766016"/>
      </c:barChart>
      <c:catAx>
        <c:axId val="14291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766016"/>
        <c:crosses val="autoZero"/>
        <c:auto val="1"/>
        <c:lblAlgn val="ctr"/>
        <c:lblOffset val="100"/>
        <c:noMultiLvlLbl val="0"/>
      </c:catAx>
      <c:valAx>
        <c:axId val="14276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1251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France métro'!$A$1</c:f>
          <c:strCache>
            <c:ptCount val="1"/>
            <c:pt idx="0">
              <c:v>France métropolitaine</c:v>
            </c:pt>
          </c:strCache>
        </c:strRef>
      </c:tx>
      <c:layout>
        <c:manualLayout>
          <c:xMode val="edge"/>
          <c:yMode val="edge"/>
          <c:x val="0.31684011373578302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métro'!$H$4:$H$24</c:f>
              <c:numCache>
                <c:formatCode>#,##0</c:formatCode>
                <c:ptCount val="21"/>
                <c:pt idx="0">
                  <c:v>-284.11419739476963</c:v>
                </c:pt>
                <c:pt idx="1">
                  <c:v>-312.90669133437677</c:v>
                </c:pt>
                <c:pt idx="2">
                  <c:v>-314.1159286791069</c:v>
                </c:pt>
                <c:pt idx="3">
                  <c:v>-315.49660109659754</c:v>
                </c:pt>
                <c:pt idx="4">
                  <c:v>-283.28400596407721</c:v>
                </c:pt>
                <c:pt idx="5">
                  <c:v>-284.32829410488318</c:v>
                </c:pt>
                <c:pt idx="6">
                  <c:v>-296.91420919133077</c:v>
                </c:pt>
                <c:pt idx="7">
                  <c:v>-307.91295930492129</c:v>
                </c:pt>
                <c:pt idx="8">
                  <c:v>-312.07708759470188</c:v>
                </c:pt>
                <c:pt idx="9">
                  <c:v>-333.99719286164452</c:v>
                </c:pt>
                <c:pt idx="10">
                  <c:v>-327.20615906339566</c:v>
                </c:pt>
                <c:pt idx="11">
                  <c:v>-312.55456639170205</c:v>
                </c:pt>
                <c:pt idx="12">
                  <c:v>-291.78764057215324</c:v>
                </c:pt>
                <c:pt idx="13">
                  <c:v>-280.41074967419206</c:v>
                </c:pt>
                <c:pt idx="14">
                  <c:v>-212.32764114328847</c:v>
                </c:pt>
                <c:pt idx="15">
                  <c:v>-144.98286998514791</c:v>
                </c:pt>
                <c:pt idx="16">
                  <c:v>-114.54243617889513</c:v>
                </c:pt>
                <c:pt idx="17">
                  <c:v>-70.312717063949961</c:v>
                </c:pt>
                <c:pt idx="18">
                  <c:v>-27.472691869405391</c:v>
                </c:pt>
                <c:pt idx="19">
                  <c:v>-6.0144314710309219</c:v>
                </c:pt>
                <c:pt idx="20">
                  <c:v>-1.5401047843368294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CC-4BA8-AC45-C175D1AEDA07}"/>
            </c:ext>
          </c:extLst>
        </c:ser>
        <c:ser>
          <c:idx val="1"/>
          <c:order val="1"/>
          <c:spPr>
            <a:solidFill>
              <a:schemeClr val="bg1">
                <a:lumMod val="50000"/>
                <a:alpha val="99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métro'!$I$4:$I$24</c:f>
              <c:numCache>
                <c:formatCode>_-* #,##0\ _€_-;\-* #,##0\ _€_-;_-* \-??\ _€_-;_-@_-</c:formatCode>
                <c:ptCount val="21"/>
                <c:pt idx="0">
                  <c:v>273.01922562558144</c:v>
                </c:pt>
                <c:pt idx="1">
                  <c:v>299.46437354193677</c:v>
                </c:pt>
                <c:pt idx="2">
                  <c:v>300.50690412086982</c:v>
                </c:pt>
                <c:pt idx="3">
                  <c:v>298.16259387953568</c:v>
                </c:pt>
                <c:pt idx="4">
                  <c:v>275.48174359823162</c:v>
                </c:pt>
                <c:pt idx="5">
                  <c:v>289.88084625487147</c:v>
                </c:pt>
                <c:pt idx="6">
                  <c:v>311.29642978919406</c:v>
                </c:pt>
                <c:pt idx="7">
                  <c:v>318.57234539415032</c:v>
                </c:pt>
                <c:pt idx="8">
                  <c:v>317.94919901641595</c:v>
                </c:pt>
                <c:pt idx="9">
                  <c:v>339.98414596865962</c:v>
                </c:pt>
                <c:pt idx="10">
                  <c:v>339.0358604819728</c:v>
                </c:pt>
                <c:pt idx="11">
                  <c:v>331.69819278346648</c:v>
                </c:pt>
                <c:pt idx="12">
                  <c:v>320.49815437860804</c:v>
                </c:pt>
                <c:pt idx="13">
                  <c:v>313.49272191537398</c:v>
                </c:pt>
                <c:pt idx="14">
                  <c:v>245.46107282470268</c:v>
                </c:pt>
                <c:pt idx="15">
                  <c:v>182.81461490740614</c:v>
                </c:pt>
                <c:pt idx="16">
                  <c:v>169.88817027297088</c:v>
                </c:pt>
                <c:pt idx="17">
                  <c:v>132.10337132184813</c:v>
                </c:pt>
                <c:pt idx="18">
                  <c:v>70.853859664317014</c:v>
                </c:pt>
                <c:pt idx="19">
                  <c:v>23.216160261285562</c:v>
                </c:pt>
                <c:pt idx="20">
                  <c:v>12.320838274694635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CC-4BA8-AC45-C175D1AED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4954880"/>
        <c:axId val="142768320"/>
      </c:barChart>
      <c:catAx>
        <c:axId val="14495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768320"/>
        <c:crosses val="autoZero"/>
        <c:auto val="1"/>
        <c:lblAlgn val="ctr"/>
        <c:lblOffset val="100"/>
        <c:noMultiLvlLbl val="0"/>
      </c:catAx>
      <c:valAx>
        <c:axId val="14276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5488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 Bretagne'!$A$2</c:f>
          <c:strCache>
            <c:ptCount val="1"/>
            <c:pt idx="0">
              <c:v>Région de Bretagne</c:v>
            </c:pt>
          </c:strCache>
        </c:strRef>
      </c:tx>
      <c:layout>
        <c:manualLayout>
          <c:xMode val="edge"/>
          <c:yMode val="edge"/>
          <c:x val="0.32201662292213473"/>
          <c:y val="2.2222222222222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666666666666673E-2"/>
          <c:y val="0.10476190476190476"/>
          <c:w val="0.83023622047244094"/>
          <c:h val="0.748973378327709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 Bretagne'!$F$35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 Bretagne'!$F$36:$F$141</c:f>
              <c:numCache>
                <c:formatCode>General;General</c:formatCode>
                <c:ptCount val="106"/>
                <c:pt idx="0">
                  <c:v>-15860</c:v>
                </c:pt>
                <c:pt idx="1">
                  <c:v>-16817</c:v>
                </c:pt>
                <c:pt idx="2">
                  <c:v>-17555</c:v>
                </c:pt>
                <c:pt idx="3">
                  <c:v>-18500</c:v>
                </c:pt>
                <c:pt idx="4">
                  <c:v>-18848</c:v>
                </c:pt>
                <c:pt idx="5">
                  <c:v>-19520</c:v>
                </c:pt>
                <c:pt idx="6">
                  <c:v>-20074</c:v>
                </c:pt>
                <c:pt idx="7">
                  <c:v>-20555</c:v>
                </c:pt>
                <c:pt idx="8">
                  <c:v>-20777</c:v>
                </c:pt>
                <c:pt idx="9">
                  <c:v>-20989</c:v>
                </c:pt>
                <c:pt idx="10">
                  <c:v>-21314</c:v>
                </c:pt>
                <c:pt idx="11">
                  <c:v>-21263</c:v>
                </c:pt>
                <c:pt idx="12">
                  <c:v>-21200</c:v>
                </c:pt>
                <c:pt idx="13">
                  <c:v>-21254</c:v>
                </c:pt>
                <c:pt idx="14">
                  <c:v>-21621</c:v>
                </c:pt>
                <c:pt idx="15">
                  <c:v>-21875</c:v>
                </c:pt>
                <c:pt idx="16">
                  <c:v>-21823</c:v>
                </c:pt>
                <c:pt idx="17">
                  <c:v>-21642</c:v>
                </c:pt>
                <c:pt idx="18">
                  <c:v>-21526</c:v>
                </c:pt>
                <c:pt idx="19">
                  <c:v>-20866</c:v>
                </c:pt>
                <c:pt idx="20">
                  <c:v>-19319</c:v>
                </c:pt>
                <c:pt idx="21">
                  <c:v>-18923</c:v>
                </c:pt>
                <c:pt idx="22">
                  <c:v>-17980</c:v>
                </c:pt>
                <c:pt idx="23">
                  <c:v>-17398</c:v>
                </c:pt>
                <c:pt idx="24">
                  <c:v>-16728</c:v>
                </c:pt>
                <c:pt idx="25">
                  <c:v>-16783</c:v>
                </c:pt>
                <c:pt idx="26">
                  <c:v>-16294</c:v>
                </c:pt>
                <c:pt idx="27">
                  <c:v>-17089</c:v>
                </c:pt>
                <c:pt idx="28">
                  <c:v>-17021</c:v>
                </c:pt>
                <c:pt idx="29">
                  <c:v>-17745</c:v>
                </c:pt>
                <c:pt idx="30">
                  <c:v>-17850</c:v>
                </c:pt>
                <c:pt idx="31">
                  <c:v>-17806</c:v>
                </c:pt>
                <c:pt idx="32">
                  <c:v>-17999</c:v>
                </c:pt>
                <c:pt idx="33">
                  <c:v>-18525</c:v>
                </c:pt>
                <c:pt idx="34">
                  <c:v>-19329</c:v>
                </c:pt>
                <c:pt idx="35">
                  <c:v>-19710</c:v>
                </c:pt>
                <c:pt idx="36">
                  <c:v>-19850</c:v>
                </c:pt>
                <c:pt idx="37">
                  <c:v>-19579</c:v>
                </c:pt>
                <c:pt idx="38">
                  <c:v>-20513</c:v>
                </c:pt>
                <c:pt idx="39">
                  <c:v>-19950</c:v>
                </c:pt>
                <c:pt idx="40">
                  <c:v>-19450</c:v>
                </c:pt>
                <c:pt idx="41">
                  <c:v>-19713</c:v>
                </c:pt>
                <c:pt idx="42">
                  <c:v>-20685</c:v>
                </c:pt>
                <c:pt idx="43">
                  <c:v>-21572</c:v>
                </c:pt>
                <c:pt idx="44">
                  <c:v>-22490</c:v>
                </c:pt>
                <c:pt idx="45">
                  <c:v>-22499</c:v>
                </c:pt>
                <c:pt idx="46">
                  <c:v>-23259</c:v>
                </c:pt>
                <c:pt idx="47">
                  <c:v>-22866</c:v>
                </c:pt>
                <c:pt idx="48">
                  <c:v>-22368</c:v>
                </c:pt>
                <c:pt idx="49">
                  <c:v>-22203</c:v>
                </c:pt>
                <c:pt idx="50">
                  <c:v>-22429</c:v>
                </c:pt>
                <c:pt idx="51">
                  <c:v>-22200</c:v>
                </c:pt>
                <c:pt idx="52">
                  <c:v>-22673</c:v>
                </c:pt>
                <c:pt idx="53">
                  <c:v>-22280</c:v>
                </c:pt>
                <c:pt idx="54">
                  <c:v>-22232</c:v>
                </c:pt>
                <c:pt idx="55">
                  <c:v>-22018</c:v>
                </c:pt>
                <c:pt idx="56">
                  <c:v>-22050</c:v>
                </c:pt>
                <c:pt idx="57">
                  <c:v>-21653</c:v>
                </c:pt>
                <c:pt idx="58">
                  <c:v>-21720</c:v>
                </c:pt>
                <c:pt idx="59">
                  <c:v>-21853</c:v>
                </c:pt>
                <c:pt idx="60">
                  <c:v>-21221</c:v>
                </c:pt>
                <c:pt idx="61">
                  <c:v>-21517</c:v>
                </c:pt>
                <c:pt idx="62">
                  <c:v>-21609</c:v>
                </c:pt>
                <c:pt idx="63">
                  <c:v>-21528</c:v>
                </c:pt>
                <c:pt idx="64">
                  <c:v>-20932</c:v>
                </c:pt>
                <c:pt idx="65">
                  <c:v>-21167</c:v>
                </c:pt>
                <c:pt idx="66">
                  <c:v>-20966</c:v>
                </c:pt>
                <c:pt idx="67">
                  <c:v>-21017</c:v>
                </c:pt>
                <c:pt idx="68">
                  <c:v>-21028</c:v>
                </c:pt>
                <c:pt idx="69">
                  <c:v>-20663</c:v>
                </c:pt>
                <c:pt idx="70">
                  <c:v>-19053</c:v>
                </c:pt>
                <c:pt idx="71">
                  <c:v>-17278</c:v>
                </c:pt>
                <c:pt idx="72">
                  <c:v>-15422</c:v>
                </c:pt>
                <c:pt idx="73">
                  <c:v>-13278</c:v>
                </c:pt>
                <c:pt idx="74">
                  <c:v>-11592</c:v>
                </c:pt>
                <c:pt idx="75">
                  <c:v>-10990</c:v>
                </c:pt>
                <c:pt idx="76">
                  <c:v>-10668</c:v>
                </c:pt>
                <c:pt idx="77">
                  <c:v>-10274</c:v>
                </c:pt>
                <c:pt idx="78">
                  <c:v>-10209</c:v>
                </c:pt>
                <c:pt idx="79">
                  <c:v>-10349</c:v>
                </c:pt>
                <c:pt idx="80">
                  <c:v>-9734</c:v>
                </c:pt>
                <c:pt idx="81">
                  <c:v>-9299</c:v>
                </c:pt>
                <c:pt idx="82">
                  <c:v>-8613</c:v>
                </c:pt>
                <c:pt idx="83">
                  <c:v>-8045</c:v>
                </c:pt>
                <c:pt idx="84">
                  <c:v>-7414</c:v>
                </c:pt>
                <c:pt idx="85">
                  <c:v>-6767</c:v>
                </c:pt>
                <c:pt idx="86">
                  <c:v>-5844</c:v>
                </c:pt>
                <c:pt idx="87">
                  <c:v>-5083</c:v>
                </c:pt>
                <c:pt idx="88">
                  <c:v>-4234</c:v>
                </c:pt>
                <c:pt idx="89">
                  <c:v>-3624</c:v>
                </c:pt>
                <c:pt idx="90">
                  <c:v>-3085</c:v>
                </c:pt>
                <c:pt idx="91">
                  <c:v>-2285</c:v>
                </c:pt>
                <c:pt idx="92">
                  <c:v>-1817</c:v>
                </c:pt>
                <c:pt idx="93">
                  <c:v>-1365</c:v>
                </c:pt>
                <c:pt idx="94">
                  <c:v>-1048</c:v>
                </c:pt>
                <c:pt idx="95">
                  <c:v>-694</c:v>
                </c:pt>
                <c:pt idx="96">
                  <c:v>-459</c:v>
                </c:pt>
                <c:pt idx="97">
                  <c:v>-286</c:v>
                </c:pt>
                <c:pt idx="98">
                  <c:v>-193</c:v>
                </c:pt>
                <c:pt idx="99">
                  <c:v>-84</c:v>
                </c:pt>
                <c:pt idx="100">
                  <c:v>-34.200000000000003</c:v>
                </c:pt>
                <c:pt idx="101">
                  <c:v>-34.200000000000003</c:v>
                </c:pt>
                <c:pt idx="102">
                  <c:v>-34.200000000000003</c:v>
                </c:pt>
                <c:pt idx="103">
                  <c:v>-34.200000000000003</c:v>
                </c:pt>
                <c:pt idx="104">
                  <c:v>-34.200000000000003</c:v>
                </c:pt>
                <c:pt idx="105">
                  <c:v>0</c:v>
                </c:pt>
              </c:numCache>
            </c:numRef>
          </c:xVal>
          <c:yVal>
            <c:numRef>
              <c:f>'1 Bretagne'!$B$36:$B$141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20-4F4A-8571-2A097690649F}"/>
            </c:ext>
          </c:extLst>
        </c:ser>
        <c:ser>
          <c:idx val="0"/>
          <c:order val="1"/>
          <c:tx>
            <c:strRef>
              <c:f>'1 Bretagne'!$D$35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 Bretagne'!$D$36:$D$141</c:f>
              <c:numCache>
                <c:formatCode>#,##0</c:formatCode>
                <c:ptCount val="106"/>
                <c:pt idx="0">
                  <c:v>15602</c:v>
                </c:pt>
                <c:pt idx="1">
                  <c:v>16035</c:v>
                </c:pt>
                <c:pt idx="2">
                  <c:v>16567</c:v>
                </c:pt>
                <c:pt idx="3">
                  <c:v>17170</c:v>
                </c:pt>
                <c:pt idx="4">
                  <c:v>18098</c:v>
                </c:pt>
                <c:pt idx="5">
                  <c:v>18644</c:v>
                </c:pt>
                <c:pt idx="6">
                  <c:v>19169</c:v>
                </c:pt>
                <c:pt idx="7">
                  <c:v>19450</c:v>
                </c:pt>
                <c:pt idx="8">
                  <c:v>19834</c:v>
                </c:pt>
                <c:pt idx="9">
                  <c:v>20097</c:v>
                </c:pt>
                <c:pt idx="10">
                  <c:v>20298</c:v>
                </c:pt>
                <c:pt idx="11">
                  <c:v>20523</c:v>
                </c:pt>
                <c:pt idx="12">
                  <c:v>20428</c:v>
                </c:pt>
                <c:pt idx="13">
                  <c:v>20520</c:v>
                </c:pt>
                <c:pt idx="14">
                  <c:v>20621</c:v>
                </c:pt>
                <c:pt idx="15">
                  <c:v>20407</c:v>
                </c:pt>
                <c:pt idx="16">
                  <c:v>20451</c:v>
                </c:pt>
                <c:pt idx="17">
                  <c:v>20672</c:v>
                </c:pt>
                <c:pt idx="18">
                  <c:v>20118</c:v>
                </c:pt>
                <c:pt idx="19">
                  <c:v>18680</c:v>
                </c:pt>
                <c:pt idx="20">
                  <c:v>17959</c:v>
                </c:pt>
                <c:pt idx="21">
                  <c:v>16988</c:v>
                </c:pt>
                <c:pt idx="22">
                  <c:v>16469</c:v>
                </c:pt>
                <c:pt idx="23">
                  <c:v>16158</c:v>
                </c:pt>
                <c:pt idx="24">
                  <c:v>15693</c:v>
                </c:pt>
                <c:pt idx="25">
                  <c:v>15856</c:v>
                </c:pt>
                <c:pt idx="26">
                  <c:v>15835</c:v>
                </c:pt>
                <c:pt idx="27">
                  <c:v>16059</c:v>
                </c:pt>
                <c:pt idx="28">
                  <c:v>16978</c:v>
                </c:pt>
                <c:pt idx="29">
                  <c:v>17495</c:v>
                </c:pt>
                <c:pt idx="30">
                  <c:v>17710</c:v>
                </c:pt>
                <c:pt idx="31">
                  <c:v>18152</c:v>
                </c:pt>
                <c:pt idx="32">
                  <c:v>18430</c:v>
                </c:pt>
                <c:pt idx="33">
                  <c:v>18808</c:v>
                </c:pt>
                <c:pt idx="34">
                  <c:v>19224</c:v>
                </c:pt>
                <c:pt idx="35">
                  <c:v>19745</c:v>
                </c:pt>
                <c:pt idx="36">
                  <c:v>20000</c:v>
                </c:pt>
                <c:pt idx="37">
                  <c:v>19982</c:v>
                </c:pt>
                <c:pt idx="38">
                  <c:v>20200</c:v>
                </c:pt>
                <c:pt idx="39">
                  <c:v>19764</c:v>
                </c:pt>
                <c:pt idx="40">
                  <c:v>19305</c:v>
                </c:pt>
                <c:pt idx="41">
                  <c:v>19818</c:v>
                </c:pt>
                <c:pt idx="42">
                  <c:v>20588</c:v>
                </c:pt>
                <c:pt idx="43">
                  <c:v>21577</c:v>
                </c:pt>
                <c:pt idx="44">
                  <c:v>21955</c:v>
                </c:pt>
                <c:pt idx="45">
                  <c:v>22791</c:v>
                </c:pt>
                <c:pt idx="46">
                  <c:v>22736</c:v>
                </c:pt>
                <c:pt idx="47">
                  <c:v>22709</c:v>
                </c:pt>
                <c:pt idx="48">
                  <c:v>22600</c:v>
                </c:pt>
                <c:pt idx="49">
                  <c:v>22581</c:v>
                </c:pt>
                <c:pt idx="50">
                  <c:v>22027</c:v>
                </c:pt>
                <c:pt idx="51">
                  <c:v>22125</c:v>
                </c:pt>
                <c:pt idx="52">
                  <c:v>22352</c:v>
                </c:pt>
                <c:pt idx="53">
                  <c:v>22685</c:v>
                </c:pt>
                <c:pt idx="54">
                  <c:v>22857</c:v>
                </c:pt>
                <c:pt idx="55">
                  <c:v>22992</c:v>
                </c:pt>
                <c:pt idx="56">
                  <c:v>22555</c:v>
                </c:pt>
                <c:pt idx="57">
                  <c:v>22616</c:v>
                </c:pt>
                <c:pt idx="58">
                  <c:v>22586</c:v>
                </c:pt>
                <c:pt idx="59">
                  <c:v>22480</c:v>
                </c:pt>
                <c:pt idx="60">
                  <c:v>22458</c:v>
                </c:pt>
                <c:pt idx="61">
                  <c:v>22931</c:v>
                </c:pt>
                <c:pt idx="62">
                  <c:v>22920</c:v>
                </c:pt>
                <c:pt idx="63">
                  <c:v>22967</c:v>
                </c:pt>
                <c:pt idx="64">
                  <c:v>22893</c:v>
                </c:pt>
                <c:pt idx="65">
                  <c:v>22947</c:v>
                </c:pt>
                <c:pt idx="66">
                  <c:v>23553</c:v>
                </c:pt>
                <c:pt idx="67">
                  <c:v>23680</c:v>
                </c:pt>
                <c:pt idx="68">
                  <c:v>23102</c:v>
                </c:pt>
                <c:pt idx="69">
                  <c:v>23642</c:v>
                </c:pt>
                <c:pt idx="70">
                  <c:v>21631</c:v>
                </c:pt>
                <c:pt idx="71">
                  <c:v>19984</c:v>
                </c:pt>
                <c:pt idx="72">
                  <c:v>18389</c:v>
                </c:pt>
                <c:pt idx="73">
                  <c:v>16143</c:v>
                </c:pt>
                <c:pt idx="74">
                  <c:v>14132</c:v>
                </c:pt>
                <c:pt idx="75">
                  <c:v>13820</c:v>
                </c:pt>
                <c:pt idx="76">
                  <c:v>13521</c:v>
                </c:pt>
                <c:pt idx="77">
                  <c:v>13308</c:v>
                </c:pt>
                <c:pt idx="78">
                  <c:v>13485</c:v>
                </c:pt>
                <c:pt idx="79">
                  <c:v>14302</c:v>
                </c:pt>
                <c:pt idx="80">
                  <c:v>14143</c:v>
                </c:pt>
                <c:pt idx="81">
                  <c:v>13684</c:v>
                </c:pt>
                <c:pt idx="82">
                  <c:v>13449</c:v>
                </c:pt>
                <c:pt idx="83">
                  <c:v>13210</c:v>
                </c:pt>
                <c:pt idx="84">
                  <c:v>12416</c:v>
                </c:pt>
                <c:pt idx="85">
                  <c:v>12245</c:v>
                </c:pt>
                <c:pt idx="86">
                  <c:v>11076</c:v>
                </c:pt>
                <c:pt idx="87">
                  <c:v>10483</c:v>
                </c:pt>
                <c:pt idx="88">
                  <c:v>9450</c:v>
                </c:pt>
                <c:pt idx="89">
                  <c:v>8255</c:v>
                </c:pt>
                <c:pt idx="90">
                  <c:v>7317</c:v>
                </c:pt>
                <c:pt idx="91">
                  <c:v>6257</c:v>
                </c:pt>
                <c:pt idx="92">
                  <c:v>5195</c:v>
                </c:pt>
                <c:pt idx="93">
                  <c:v>4208</c:v>
                </c:pt>
                <c:pt idx="94">
                  <c:v>3401</c:v>
                </c:pt>
                <c:pt idx="95">
                  <c:v>2682</c:v>
                </c:pt>
                <c:pt idx="96">
                  <c:v>1965</c:v>
                </c:pt>
                <c:pt idx="97">
                  <c:v>1271</c:v>
                </c:pt>
                <c:pt idx="98">
                  <c:v>778</c:v>
                </c:pt>
                <c:pt idx="99">
                  <c:v>548</c:v>
                </c:pt>
                <c:pt idx="100">
                  <c:v>160.19999999999999</c:v>
                </c:pt>
                <c:pt idx="101">
                  <c:v>160.19999999999999</c:v>
                </c:pt>
                <c:pt idx="102">
                  <c:v>160.19999999999999</c:v>
                </c:pt>
                <c:pt idx="103">
                  <c:v>160.19999999999999</c:v>
                </c:pt>
                <c:pt idx="104">
                  <c:v>160.19999999999999</c:v>
                </c:pt>
                <c:pt idx="105">
                  <c:v>0</c:v>
                </c:pt>
              </c:numCache>
            </c:numRef>
          </c:xVal>
          <c:yVal>
            <c:numRef>
              <c:f>'1 Bretagne'!$B$36:$B$141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20-4F4A-8571-2A0976906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48128"/>
        <c:axId val="145048704"/>
      </c:scatterChart>
      <c:valAx>
        <c:axId val="14504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048704"/>
        <c:crosses val="autoZero"/>
        <c:crossBetween val="midCat"/>
      </c:valAx>
      <c:valAx>
        <c:axId val="145048704"/>
        <c:scaling>
          <c:orientation val="minMax"/>
          <c:max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048128"/>
        <c:crosses val="autoZero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Occitanie'!$A$2</c:f>
          <c:strCache>
            <c:ptCount val="1"/>
            <c:pt idx="0">
              <c:v>Région d'Occitanie</c:v>
            </c:pt>
          </c:strCache>
        </c:strRef>
      </c:tx>
      <c:layout>
        <c:manualLayout>
          <c:xMode val="edge"/>
          <c:yMode val="edge"/>
          <c:x val="0.31128455818022743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'Annexe Occitanie'!$J$7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Occitanie'!$L$8:$L$28</c:f>
              <c:numCache>
                <c:formatCode>0</c:formatCode>
                <c:ptCount val="21"/>
                <c:pt idx="0">
                  <c:v>-257.99970841967678</c:v>
                </c:pt>
                <c:pt idx="1">
                  <c:v>-290.48647564503722</c:v>
                </c:pt>
                <c:pt idx="2">
                  <c:v>-296.89450101421073</c:v>
                </c:pt>
                <c:pt idx="3">
                  <c:v>-305.61494374438013</c:v>
                </c:pt>
                <c:pt idx="4">
                  <c:v>-282.60200887044647</c:v>
                </c:pt>
                <c:pt idx="5">
                  <c:v>-266.28025251193077</c:v>
                </c:pt>
                <c:pt idx="6">
                  <c:v>-276.8024256786195</c:v>
                </c:pt>
                <c:pt idx="7">
                  <c:v>-294.72534566173141</c:v>
                </c:pt>
                <c:pt idx="8">
                  <c:v>-297.04281932891018</c:v>
                </c:pt>
                <c:pt idx="9">
                  <c:v>-328.72900474197246</c:v>
                </c:pt>
                <c:pt idx="10">
                  <c:v>-330.62849043136191</c:v>
                </c:pt>
                <c:pt idx="11">
                  <c:v>-316.23318672854464</c:v>
                </c:pt>
                <c:pt idx="12">
                  <c:v>-307.35094220052133</c:v>
                </c:pt>
                <c:pt idx="13">
                  <c:v>-308.64198571256418</c:v>
                </c:pt>
                <c:pt idx="14">
                  <c:v>-243.60609015225381</c:v>
                </c:pt>
                <c:pt idx="15">
                  <c:v>-166.71315659295976</c:v>
                </c:pt>
                <c:pt idx="16">
                  <c:v>-132.69601402956422</c:v>
                </c:pt>
                <c:pt idx="17">
                  <c:v>-86.72744908510353</c:v>
                </c:pt>
                <c:pt idx="18">
                  <c:v>-34.591876032855879</c:v>
                </c:pt>
                <c:pt idx="19">
                  <c:v>-7.0248947234916832</c:v>
                </c:pt>
                <c:pt idx="20">
                  <c:v>-0.65394893299298773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DD-4887-A2CC-6803AC9AD94D}"/>
            </c:ext>
          </c:extLst>
        </c:ser>
        <c:ser>
          <c:idx val="1"/>
          <c:order val="1"/>
          <c:tx>
            <c:strRef>
              <c:f>'Annexe Occitanie'!$K$7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Occitanie'!$K$8:$K$28</c:f>
              <c:numCache>
                <c:formatCode>0</c:formatCode>
                <c:ptCount val="21"/>
                <c:pt idx="0">
                  <c:v>247.35281303380899</c:v>
                </c:pt>
                <c:pt idx="1">
                  <c:v>277.47154353016128</c:v>
                </c:pt>
                <c:pt idx="2">
                  <c:v>282.43346533101527</c:v>
                </c:pt>
                <c:pt idx="3">
                  <c:v>290.14096138920326</c:v>
                </c:pt>
                <c:pt idx="4">
                  <c:v>270.76351066080025</c:v>
                </c:pt>
                <c:pt idx="5">
                  <c:v>267.29488461930652</c:v>
                </c:pt>
                <c:pt idx="6">
                  <c:v>289.75499668390586</c:v>
                </c:pt>
                <c:pt idx="7">
                  <c:v>305.47673804204658</c:v>
                </c:pt>
                <c:pt idx="8">
                  <c:v>308.02343092285173</c:v>
                </c:pt>
                <c:pt idx="9">
                  <c:v>341.15571990423354</c:v>
                </c:pt>
                <c:pt idx="10">
                  <c:v>345.011996086419</c:v>
                </c:pt>
                <c:pt idx="11">
                  <c:v>339.12814112487644</c:v>
                </c:pt>
                <c:pt idx="12">
                  <c:v>335.7286179345495</c:v>
                </c:pt>
                <c:pt idx="13">
                  <c:v>340.93324243218439</c:v>
                </c:pt>
                <c:pt idx="14">
                  <c:v>279.13169739355845</c:v>
                </c:pt>
                <c:pt idx="15">
                  <c:v>203.01574955104215</c:v>
                </c:pt>
                <c:pt idx="16">
                  <c:v>187.17771315069393</c:v>
                </c:pt>
                <c:pt idx="17">
                  <c:v>149.32114875905606</c:v>
                </c:pt>
                <c:pt idx="18">
                  <c:v>81.317201469362573</c:v>
                </c:pt>
                <c:pt idx="19">
                  <c:v>24.368024930960352</c:v>
                </c:pt>
                <c:pt idx="20">
                  <c:v>2.9461410692570684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DD-4887-A2CC-6803AC9AD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8742400"/>
        <c:axId val="145051008"/>
      </c:barChart>
      <c:catAx>
        <c:axId val="24874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051008"/>
        <c:crosses val="autoZero"/>
        <c:auto val="1"/>
        <c:lblAlgn val="ctr"/>
        <c:lblOffset val="100"/>
        <c:noMultiLvlLbl val="0"/>
      </c:catAx>
      <c:valAx>
        <c:axId val="14505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874240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France métro'!$A$1</c:f>
          <c:strCache>
            <c:ptCount val="1"/>
            <c:pt idx="0">
              <c:v>France métropolitaine</c:v>
            </c:pt>
          </c:strCache>
        </c:strRef>
      </c:tx>
      <c:layout>
        <c:manualLayout>
          <c:xMode val="edge"/>
          <c:yMode val="edge"/>
          <c:x val="0.31684011373578302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métro'!$H$4:$H$24</c:f>
              <c:numCache>
                <c:formatCode>#,##0</c:formatCode>
                <c:ptCount val="21"/>
                <c:pt idx="0">
                  <c:v>-284.11419739476963</c:v>
                </c:pt>
                <c:pt idx="1">
                  <c:v>-312.90669133437677</c:v>
                </c:pt>
                <c:pt idx="2">
                  <c:v>-314.1159286791069</c:v>
                </c:pt>
                <c:pt idx="3">
                  <c:v>-315.49660109659754</c:v>
                </c:pt>
                <c:pt idx="4">
                  <c:v>-283.28400596407721</c:v>
                </c:pt>
                <c:pt idx="5">
                  <c:v>-284.32829410488318</c:v>
                </c:pt>
                <c:pt idx="6">
                  <c:v>-296.91420919133077</c:v>
                </c:pt>
                <c:pt idx="7">
                  <c:v>-307.91295930492129</c:v>
                </c:pt>
                <c:pt idx="8">
                  <c:v>-312.07708759470188</c:v>
                </c:pt>
                <c:pt idx="9">
                  <c:v>-333.99719286164452</c:v>
                </c:pt>
                <c:pt idx="10">
                  <c:v>-327.20615906339566</c:v>
                </c:pt>
                <c:pt idx="11">
                  <c:v>-312.55456639170205</c:v>
                </c:pt>
                <c:pt idx="12">
                  <c:v>-291.78764057215324</c:v>
                </c:pt>
                <c:pt idx="13">
                  <c:v>-280.41074967419206</c:v>
                </c:pt>
                <c:pt idx="14">
                  <c:v>-212.32764114328847</c:v>
                </c:pt>
                <c:pt idx="15">
                  <c:v>-144.98286998514791</c:v>
                </c:pt>
                <c:pt idx="16">
                  <c:v>-114.54243617889513</c:v>
                </c:pt>
                <c:pt idx="17">
                  <c:v>-70.312717063949961</c:v>
                </c:pt>
                <c:pt idx="18">
                  <c:v>-27.472691869405391</c:v>
                </c:pt>
                <c:pt idx="19">
                  <c:v>-6.0144314710309219</c:v>
                </c:pt>
                <c:pt idx="20">
                  <c:v>-1.5401047843368294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04-464B-B20D-5637E209187D}"/>
            </c:ext>
          </c:extLst>
        </c:ser>
        <c:ser>
          <c:idx val="1"/>
          <c:order val="1"/>
          <c:spPr>
            <a:solidFill>
              <a:schemeClr val="bg1">
                <a:lumMod val="50000"/>
                <a:alpha val="99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métro'!$I$4:$I$24</c:f>
              <c:numCache>
                <c:formatCode>_-* #,##0\ _€_-;\-* #,##0\ _€_-;_-* \-??\ _€_-;_-@_-</c:formatCode>
                <c:ptCount val="21"/>
                <c:pt idx="0">
                  <c:v>273.01922562558144</c:v>
                </c:pt>
                <c:pt idx="1">
                  <c:v>299.46437354193677</c:v>
                </c:pt>
                <c:pt idx="2">
                  <c:v>300.50690412086982</c:v>
                </c:pt>
                <c:pt idx="3">
                  <c:v>298.16259387953568</c:v>
                </c:pt>
                <c:pt idx="4">
                  <c:v>275.48174359823162</c:v>
                </c:pt>
                <c:pt idx="5">
                  <c:v>289.88084625487147</c:v>
                </c:pt>
                <c:pt idx="6">
                  <c:v>311.29642978919406</c:v>
                </c:pt>
                <c:pt idx="7">
                  <c:v>318.57234539415032</c:v>
                </c:pt>
                <c:pt idx="8">
                  <c:v>317.94919901641595</c:v>
                </c:pt>
                <c:pt idx="9">
                  <c:v>339.98414596865962</c:v>
                </c:pt>
                <c:pt idx="10">
                  <c:v>339.0358604819728</c:v>
                </c:pt>
                <c:pt idx="11">
                  <c:v>331.69819278346648</c:v>
                </c:pt>
                <c:pt idx="12">
                  <c:v>320.49815437860804</c:v>
                </c:pt>
                <c:pt idx="13">
                  <c:v>313.49272191537398</c:v>
                </c:pt>
                <c:pt idx="14">
                  <c:v>245.46107282470268</c:v>
                </c:pt>
                <c:pt idx="15">
                  <c:v>182.81461490740614</c:v>
                </c:pt>
                <c:pt idx="16">
                  <c:v>169.88817027297088</c:v>
                </c:pt>
                <c:pt idx="17">
                  <c:v>132.10337132184813</c:v>
                </c:pt>
                <c:pt idx="18">
                  <c:v>70.853859664317014</c:v>
                </c:pt>
                <c:pt idx="19">
                  <c:v>23.216160261285562</c:v>
                </c:pt>
                <c:pt idx="20">
                  <c:v>12.320838274694635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04-464B-B20D-5637E2091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3305216"/>
        <c:axId val="145053312"/>
      </c:barChart>
      <c:catAx>
        <c:axId val="14330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053312"/>
        <c:crosses val="autoZero"/>
        <c:auto val="1"/>
        <c:lblAlgn val="ctr"/>
        <c:lblOffset val="100"/>
        <c:noMultiLvlLbl val="0"/>
      </c:catAx>
      <c:valAx>
        <c:axId val="14505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30521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Occitanie'!$A$2</c:f>
          <c:strCache>
            <c:ptCount val="1"/>
            <c:pt idx="0">
              <c:v>Région d'Occitanie</c:v>
            </c:pt>
          </c:strCache>
        </c:strRef>
      </c:tx>
      <c:layout>
        <c:manualLayout>
          <c:xMode val="edge"/>
          <c:yMode val="edge"/>
          <c:x val="0.33882652888948722"/>
          <c:y val="1.90476190476190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666666666666673E-2"/>
          <c:y val="0.10476190476190476"/>
          <c:w val="0.83023622047244094"/>
          <c:h val="0.748973378327709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'Annexe Occitanie'!$F$35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'Annexe Occitanie'!$F$36:$F$141</c:f>
              <c:numCache>
                <c:formatCode>General;General</c:formatCode>
                <c:ptCount val="106"/>
                <c:pt idx="0">
                  <c:v>-28492</c:v>
                </c:pt>
                <c:pt idx="1">
                  <c:v>-29616</c:v>
                </c:pt>
                <c:pt idx="2">
                  <c:v>-30557</c:v>
                </c:pt>
                <c:pt idx="3">
                  <c:v>-31691</c:v>
                </c:pt>
                <c:pt idx="4">
                  <c:v>-32719</c:v>
                </c:pt>
                <c:pt idx="5">
                  <c:v>-33395</c:v>
                </c:pt>
                <c:pt idx="6">
                  <c:v>-34004</c:v>
                </c:pt>
                <c:pt idx="7">
                  <c:v>-34511</c:v>
                </c:pt>
                <c:pt idx="8">
                  <c:v>-34789</c:v>
                </c:pt>
                <c:pt idx="9">
                  <c:v>-35653</c:v>
                </c:pt>
                <c:pt idx="10">
                  <c:v>-35725</c:v>
                </c:pt>
                <c:pt idx="11">
                  <c:v>-35413</c:v>
                </c:pt>
                <c:pt idx="12">
                  <c:v>-34695</c:v>
                </c:pt>
                <c:pt idx="13">
                  <c:v>-35161</c:v>
                </c:pt>
                <c:pt idx="14">
                  <c:v>-35159</c:v>
                </c:pt>
                <c:pt idx="15">
                  <c:v>-35487</c:v>
                </c:pt>
                <c:pt idx="16">
                  <c:v>-35999</c:v>
                </c:pt>
                <c:pt idx="17">
                  <c:v>-36056</c:v>
                </c:pt>
                <c:pt idx="18">
                  <c:v>-37296</c:v>
                </c:pt>
                <c:pt idx="19">
                  <c:v>-36490</c:v>
                </c:pt>
                <c:pt idx="20">
                  <c:v>-36173</c:v>
                </c:pt>
                <c:pt idx="21">
                  <c:v>-33481</c:v>
                </c:pt>
                <c:pt idx="22">
                  <c:v>-33273</c:v>
                </c:pt>
                <c:pt idx="23">
                  <c:v>-32797</c:v>
                </c:pt>
                <c:pt idx="24">
                  <c:v>-31950</c:v>
                </c:pt>
                <c:pt idx="25">
                  <c:v>-31088</c:v>
                </c:pt>
                <c:pt idx="26">
                  <c:v>-31265</c:v>
                </c:pt>
                <c:pt idx="27">
                  <c:v>-31185</c:v>
                </c:pt>
                <c:pt idx="28">
                  <c:v>-31684</c:v>
                </c:pt>
                <c:pt idx="29">
                  <c:v>-32767</c:v>
                </c:pt>
                <c:pt idx="30">
                  <c:v>-32467</c:v>
                </c:pt>
                <c:pt idx="31">
                  <c:v>-32138</c:v>
                </c:pt>
                <c:pt idx="32">
                  <c:v>-32757</c:v>
                </c:pt>
                <c:pt idx="33">
                  <c:v>-32905</c:v>
                </c:pt>
                <c:pt idx="34">
                  <c:v>-33966</c:v>
                </c:pt>
                <c:pt idx="35">
                  <c:v>-34184</c:v>
                </c:pt>
                <c:pt idx="36">
                  <c:v>-34733</c:v>
                </c:pt>
                <c:pt idx="37">
                  <c:v>-35429</c:v>
                </c:pt>
                <c:pt idx="38">
                  <c:v>-35157</c:v>
                </c:pt>
                <c:pt idx="39">
                  <c:v>-35362</c:v>
                </c:pt>
                <c:pt idx="40">
                  <c:v>-33513</c:v>
                </c:pt>
                <c:pt idx="41">
                  <c:v>-34683</c:v>
                </c:pt>
                <c:pt idx="42">
                  <c:v>-34817</c:v>
                </c:pt>
                <c:pt idx="43">
                  <c:v>-36009</c:v>
                </c:pt>
                <c:pt idx="44">
                  <c:v>-37220</c:v>
                </c:pt>
                <c:pt idx="45">
                  <c:v>-38426</c:v>
                </c:pt>
                <c:pt idx="46">
                  <c:v>-39454</c:v>
                </c:pt>
                <c:pt idx="47">
                  <c:v>-39339</c:v>
                </c:pt>
                <c:pt idx="48">
                  <c:v>-38960</c:v>
                </c:pt>
                <c:pt idx="49">
                  <c:v>-38862</c:v>
                </c:pt>
                <c:pt idx="50">
                  <c:v>-39069</c:v>
                </c:pt>
                <c:pt idx="51">
                  <c:v>-39221</c:v>
                </c:pt>
                <c:pt idx="52">
                  <c:v>-39514</c:v>
                </c:pt>
                <c:pt idx="53">
                  <c:v>-39458</c:v>
                </c:pt>
                <c:pt idx="54">
                  <c:v>-38907</c:v>
                </c:pt>
                <c:pt idx="55">
                  <c:v>-38963</c:v>
                </c:pt>
                <c:pt idx="56">
                  <c:v>-38108</c:v>
                </c:pt>
                <c:pt idx="57">
                  <c:v>-37143</c:v>
                </c:pt>
                <c:pt idx="58">
                  <c:v>-36838</c:v>
                </c:pt>
                <c:pt idx="59">
                  <c:v>-36575</c:v>
                </c:pt>
                <c:pt idx="60">
                  <c:v>-36344</c:v>
                </c:pt>
                <c:pt idx="61">
                  <c:v>-36429</c:v>
                </c:pt>
                <c:pt idx="62">
                  <c:v>-36445</c:v>
                </c:pt>
                <c:pt idx="63">
                  <c:v>-36329</c:v>
                </c:pt>
                <c:pt idx="64">
                  <c:v>-36810</c:v>
                </c:pt>
                <c:pt idx="65">
                  <c:v>-36643</c:v>
                </c:pt>
                <c:pt idx="66">
                  <c:v>-36055</c:v>
                </c:pt>
                <c:pt idx="67">
                  <c:v>-37109</c:v>
                </c:pt>
                <c:pt idx="68">
                  <c:v>-36924</c:v>
                </c:pt>
                <c:pt idx="69">
                  <c:v>-36391</c:v>
                </c:pt>
                <c:pt idx="70">
                  <c:v>-33593</c:v>
                </c:pt>
                <c:pt idx="71">
                  <c:v>-31663</c:v>
                </c:pt>
                <c:pt idx="72">
                  <c:v>-29176</c:v>
                </c:pt>
                <c:pt idx="73">
                  <c:v>-26244</c:v>
                </c:pt>
                <c:pt idx="74">
                  <c:v>-23860</c:v>
                </c:pt>
                <c:pt idx="75">
                  <c:v>-22031</c:v>
                </c:pt>
                <c:pt idx="76">
                  <c:v>-20858</c:v>
                </c:pt>
                <c:pt idx="77">
                  <c:v>-19630</c:v>
                </c:pt>
                <c:pt idx="78">
                  <c:v>-18580</c:v>
                </c:pt>
                <c:pt idx="79">
                  <c:v>-17816</c:v>
                </c:pt>
                <c:pt idx="80">
                  <c:v>-17198</c:v>
                </c:pt>
                <c:pt idx="81">
                  <c:v>-16699</c:v>
                </c:pt>
                <c:pt idx="82">
                  <c:v>-15775</c:v>
                </c:pt>
                <c:pt idx="83">
                  <c:v>-15047</c:v>
                </c:pt>
                <c:pt idx="84">
                  <c:v>-14013</c:v>
                </c:pt>
                <c:pt idx="85">
                  <c:v>-13220</c:v>
                </c:pt>
                <c:pt idx="86">
                  <c:v>-11765</c:v>
                </c:pt>
                <c:pt idx="87">
                  <c:v>-10316</c:v>
                </c:pt>
                <c:pt idx="88">
                  <c:v>-8749</c:v>
                </c:pt>
                <c:pt idx="89">
                  <c:v>-7406</c:v>
                </c:pt>
                <c:pt idx="90">
                  <c:v>-6061</c:v>
                </c:pt>
                <c:pt idx="91">
                  <c:v>-5052</c:v>
                </c:pt>
                <c:pt idx="92">
                  <c:v>-3991</c:v>
                </c:pt>
                <c:pt idx="93">
                  <c:v>-3080</c:v>
                </c:pt>
                <c:pt idx="94">
                  <c:v>-2341</c:v>
                </c:pt>
                <c:pt idx="95">
                  <c:v>-1665</c:v>
                </c:pt>
                <c:pt idx="96">
                  <c:v>-1124</c:v>
                </c:pt>
                <c:pt idx="97">
                  <c:v>-702</c:v>
                </c:pt>
                <c:pt idx="98">
                  <c:v>-416</c:v>
                </c:pt>
                <c:pt idx="99">
                  <c:v>-261</c:v>
                </c:pt>
                <c:pt idx="100">
                  <c:v>-77.599999999999994</c:v>
                </c:pt>
                <c:pt idx="101">
                  <c:v>-77.599999999999994</c:v>
                </c:pt>
                <c:pt idx="102">
                  <c:v>-77.599999999999994</c:v>
                </c:pt>
                <c:pt idx="103">
                  <c:v>-77.599999999999994</c:v>
                </c:pt>
                <c:pt idx="104">
                  <c:v>-77.599999999999994</c:v>
                </c:pt>
                <c:pt idx="105">
                  <c:v>0</c:v>
                </c:pt>
              </c:numCache>
            </c:numRef>
          </c:xVal>
          <c:yVal>
            <c:numRef>
              <c:f>'Annexe Occitanie'!$B$36:$B$141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F8-4E13-A3BE-BA7DAF90B78F}"/>
            </c:ext>
          </c:extLst>
        </c:ser>
        <c:ser>
          <c:idx val="0"/>
          <c:order val="1"/>
          <c:tx>
            <c:strRef>
              <c:f>'Annexe Occitanie'!$D$35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'Annexe Occitanie'!$D$36:$D$141</c:f>
              <c:numCache>
                <c:formatCode>#,##0</c:formatCode>
                <c:ptCount val="106"/>
                <c:pt idx="0">
                  <c:v>27409</c:v>
                </c:pt>
                <c:pt idx="1">
                  <c:v>28296</c:v>
                </c:pt>
                <c:pt idx="2">
                  <c:v>29307</c:v>
                </c:pt>
                <c:pt idx="3">
                  <c:v>30595</c:v>
                </c:pt>
                <c:pt idx="4">
                  <c:v>31153</c:v>
                </c:pt>
                <c:pt idx="5">
                  <c:v>32080</c:v>
                </c:pt>
                <c:pt idx="6">
                  <c:v>32699</c:v>
                </c:pt>
                <c:pt idx="7">
                  <c:v>33287</c:v>
                </c:pt>
                <c:pt idx="8">
                  <c:v>33093</c:v>
                </c:pt>
                <c:pt idx="9">
                  <c:v>33469</c:v>
                </c:pt>
                <c:pt idx="10">
                  <c:v>33853</c:v>
                </c:pt>
                <c:pt idx="11">
                  <c:v>33605</c:v>
                </c:pt>
                <c:pt idx="12">
                  <c:v>33509</c:v>
                </c:pt>
                <c:pt idx="13">
                  <c:v>32998</c:v>
                </c:pt>
                <c:pt idx="14">
                  <c:v>33609</c:v>
                </c:pt>
                <c:pt idx="15">
                  <c:v>33744</c:v>
                </c:pt>
                <c:pt idx="16">
                  <c:v>34043</c:v>
                </c:pt>
                <c:pt idx="17">
                  <c:v>34463</c:v>
                </c:pt>
                <c:pt idx="18">
                  <c:v>35504</c:v>
                </c:pt>
                <c:pt idx="19">
                  <c:v>34391</c:v>
                </c:pt>
                <c:pt idx="20">
                  <c:v>33710</c:v>
                </c:pt>
                <c:pt idx="21">
                  <c:v>32757</c:v>
                </c:pt>
                <c:pt idx="22">
                  <c:v>32337</c:v>
                </c:pt>
                <c:pt idx="23">
                  <c:v>31422</c:v>
                </c:pt>
                <c:pt idx="24">
                  <c:v>30423</c:v>
                </c:pt>
                <c:pt idx="25">
                  <c:v>30766</c:v>
                </c:pt>
                <c:pt idx="26">
                  <c:v>30748</c:v>
                </c:pt>
                <c:pt idx="27">
                  <c:v>31754</c:v>
                </c:pt>
                <c:pt idx="28">
                  <c:v>32840</c:v>
                </c:pt>
                <c:pt idx="29">
                  <c:v>32483</c:v>
                </c:pt>
                <c:pt idx="30">
                  <c:v>33595</c:v>
                </c:pt>
                <c:pt idx="31">
                  <c:v>34121</c:v>
                </c:pt>
                <c:pt idx="32">
                  <c:v>34206</c:v>
                </c:pt>
                <c:pt idx="33">
                  <c:v>34801</c:v>
                </c:pt>
                <c:pt idx="34">
                  <c:v>35194</c:v>
                </c:pt>
                <c:pt idx="35">
                  <c:v>36101</c:v>
                </c:pt>
                <c:pt idx="36">
                  <c:v>36198</c:v>
                </c:pt>
                <c:pt idx="37">
                  <c:v>36723</c:v>
                </c:pt>
                <c:pt idx="38">
                  <c:v>36403</c:v>
                </c:pt>
                <c:pt idx="39">
                  <c:v>35820</c:v>
                </c:pt>
                <c:pt idx="40">
                  <c:v>35023</c:v>
                </c:pt>
                <c:pt idx="41">
                  <c:v>35331</c:v>
                </c:pt>
                <c:pt idx="42">
                  <c:v>36297</c:v>
                </c:pt>
                <c:pt idx="43">
                  <c:v>37267</c:v>
                </c:pt>
                <c:pt idx="44">
                  <c:v>38838</c:v>
                </c:pt>
                <c:pt idx="45">
                  <c:v>40183</c:v>
                </c:pt>
                <c:pt idx="46">
                  <c:v>40636</c:v>
                </c:pt>
                <c:pt idx="47">
                  <c:v>40389</c:v>
                </c:pt>
                <c:pt idx="48">
                  <c:v>40135</c:v>
                </c:pt>
                <c:pt idx="49">
                  <c:v>41071</c:v>
                </c:pt>
                <c:pt idx="50">
                  <c:v>40616</c:v>
                </c:pt>
                <c:pt idx="51">
                  <c:v>40679</c:v>
                </c:pt>
                <c:pt idx="52">
                  <c:v>41518</c:v>
                </c:pt>
                <c:pt idx="53">
                  <c:v>40889</c:v>
                </c:pt>
                <c:pt idx="54">
                  <c:v>41000</c:v>
                </c:pt>
                <c:pt idx="55">
                  <c:v>40330</c:v>
                </c:pt>
                <c:pt idx="56">
                  <c:v>40303</c:v>
                </c:pt>
                <c:pt idx="57">
                  <c:v>40352</c:v>
                </c:pt>
                <c:pt idx="58">
                  <c:v>40176</c:v>
                </c:pt>
                <c:pt idx="59">
                  <c:v>40050</c:v>
                </c:pt>
                <c:pt idx="60">
                  <c:v>39934</c:v>
                </c:pt>
                <c:pt idx="61">
                  <c:v>39810</c:v>
                </c:pt>
                <c:pt idx="62">
                  <c:v>39554</c:v>
                </c:pt>
                <c:pt idx="63">
                  <c:v>39776</c:v>
                </c:pt>
                <c:pt idx="64">
                  <c:v>40120</c:v>
                </c:pt>
                <c:pt idx="65">
                  <c:v>39952</c:v>
                </c:pt>
                <c:pt idx="66">
                  <c:v>40674</c:v>
                </c:pt>
                <c:pt idx="67">
                  <c:v>40779</c:v>
                </c:pt>
                <c:pt idx="68">
                  <c:v>40401</c:v>
                </c:pt>
                <c:pt idx="69">
                  <c:v>40476</c:v>
                </c:pt>
                <c:pt idx="70">
                  <c:v>38039</c:v>
                </c:pt>
                <c:pt idx="71">
                  <c:v>36054</c:v>
                </c:pt>
                <c:pt idx="72">
                  <c:v>33712</c:v>
                </c:pt>
                <c:pt idx="73">
                  <c:v>30079</c:v>
                </c:pt>
                <c:pt idx="74">
                  <c:v>27731</c:v>
                </c:pt>
                <c:pt idx="75">
                  <c:v>25681</c:v>
                </c:pt>
                <c:pt idx="76">
                  <c:v>24986</c:v>
                </c:pt>
                <c:pt idx="77">
                  <c:v>23524</c:v>
                </c:pt>
                <c:pt idx="78">
                  <c:v>23274</c:v>
                </c:pt>
                <c:pt idx="79">
                  <c:v>22988</c:v>
                </c:pt>
                <c:pt idx="80">
                  <c:v>23029</c:v>
                </c:pt>
                <c:pt idx="81">
                  <c:v>23032</c:v>
                </c:pt>
                <c:pt idx="82">
                  <c:v>22041</c:v>
                </c:pt>
                <c:pt idx="83">
                  <c:v>21586</c:v>
                </c:pt>
                <c:pt idx="84">
                  <c:v>21368</c:v>
                </c:pt>
                <c:pt idx="85">
                  <c:v>20634</c:v>
                </c:pt>
                <c:pt idx="86">
                  <c:v>19126</c:v>
                </c:pt>
                <c:pt idx="87">
                  <c:v>18124</c:v>
                </c:pt>
                <c:pt idx="88">
                  <c:v>16141</c:v>
                </c:pt>
                <c:pt idx="89">
                  <c:v>14571</c:v>
                </c:pt>
                <c:pt idx="90">
                  <c:v>12658</c:v>
                </c:pt>
                <c:pt idx="91">
                  <c:v>11160</c:v>
                </c:pt>
                <c:pt idx="92">
                  <c:v>9374</c:v>
                </c:pt>
                <c:pt idx="93">
                  <c:v>8299</c:v>
                </c:pt>
                <c:pt idx="94">
                  <c:v>6756</c:v>
                </c:pt>
                <c:pt idx="95">
                  <c:v>5273</c:v>
                </c:pt>
                <c:pt idx="96">
                  <c:v>3865</c:v>
                </c:pt>
                <c:pt idx="97">
                  <c:v>2575</c:v>
                </c:pt>
                <c:pt idx="98">
                  <c:v>1684</c:v>
                </c:pt>
                <c:pt idx="99">
                  <c:v>1060</c:v>
                </c:pt>
                <c:pt idx="100">
                  <c:v>349.6</c:v>
                </c:pt>
                <c:pt idx="101">
                  <c:v>349.6</c:v>
                </c:pt>
                <c:pt idx="102">
                  <c:v>349.6</c:v>
                </c:pt>
                <c:pt idx="103">
                  <c:v>349.6</c:v>
                </c:pt>
                <c:pt idx="104">
                  <c:v>349.6</c:v>
                </c:pt>
                <c:pt idx="105">
                  <c:v>0</c:v>
                </c:pt>
              </c:numCache>
            </c:numRef>
          </c:xVal>
          <c:yVal>
            <c:numRef>
              <c:f>'Annexe Occitanie'!$B$36:$B$141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F8-4E13-A3BE-BA7DAF90B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12544"/>
        <c:axId val="143213120"/>
      </c:scatterChart>
      <c:valAx>
        <c:axId val="143212544"/>
        <c:scaling>
          <c:orientation val="minMax"/>
          <c:min val="-5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213120"/>
        <c:crosses val="autoZero"/>
        <c:crossBetween val="midCat"/>
      </c:valAx>
      <c:valAx>
        <c:axId val="143213120"/>
        <c:scaling>
          <c:orientation val="minMax"/>
          <c:max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212544"/>
        <c:crosses val="autoZero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190499</xdr:rowOff>
    </xdr:from>
    <xdr:to>
      <xdr:col>6</xdr:col>
      <xdr:colOff>228600</xdr:colOff>
      <xdr:row>9</xdr:row>
      <xdr:rowOff>47624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52475" y="368299"/>
          <a:ext cx="4048125" cy="133667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100" b="1" u="sng"/>
            <a:t>Question 1) </a:t>
          </a:r>
        </a:p>
        <a:p>
          <a:endParaRPr lang="fr-FR" sz="1100" b="1" u="sng"/>
        </a:p>
        <a:p>
          <a:r>
            <a:rPr lang="fr-FR" sz="1100"/>
            <a:t>A partir des données par groupes</a:t>
          </a:r>
          <a:r>
            <a:rPr lang="fr-FR" sz="1100" baseline="0"/>
            <a:t> d'âges de 5 ans, t</a:t>
          </a:r>
          <a:r>
            <a:rPr lang="fr-FR" sz="1100"/>
            <a:t>racez une pyramide des âges </a:t>
          </a:r>
          <a:r>
            <a:rPr lang="fr-FR" sz="1100" u="sng"/>
            <a:t>strictement comparable à celle de la France métropolitaine</a:t>
          </a:r>
          <a:r>
            <a:rPr lang="fr-FR" sz="1100"/>
            <a:t>.</a:t>
          </a:r>
        </a:p>
      </xdr:txBody>
    </xdr:sp>
    <xdr:clientData/>
  </xdr:twoCellAnchor>
  <xdr:twoCellAnchor>
    <xdr:from>
      <xdr:col>0</xdr:col>
      <xdr:colOff>761999</xdr:colOff>
      <xdr:row>10</xdr:row>
      <xdr:rowOff>0</xdr:rowOff>
    </xdr:from>
    <xdr:to>
      <xdr:col>6</xdr:col>
      <xdr:colOff>238124</xdr:colOff>
      <xdr:row>17</xdr:row>
      <xdr:rowOff>47625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61999" y="1841500"/>
          <a:ext cx="4048125" cy="133667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100" b="1" u="sng"/>
            <a:t>Question 2) </a:t>
          </a:r>
        </a:p>
        <a:p>
          <a:endParaRPr lang="fr-FR" sz="1100" b="1" u="sng"/>
        </a:p>
        <a:p>
          <a:r>
            <a:rPr lang="fr-FR" sz="1100"/>
            <a:t>A partir des données par âge détaillé,</a:t>
          </a:r>
          <a:r>
            <a:rPr lang="fr-FR" sz="1100" baseline="0"/>
            <a:t> tracez la pyramide des âges à l'aide d'un graphique en "nuages de points". Vous représenterez les effectifs réels (ceux figurant dans le tableau).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19</xdr:col>
      <xdr:colOff>0</xdr:colOff>
      <xdr:row>26</xdr:row>
      <xdr:rowOff>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6</xdr:row>
      <xdr:rowOff>0</xdr:rowOff>
    </xdr:from>
    <xdr:to>
      <xdr:col>26</xdr:col>
      <xdr:colOff>0</xdr:colOff>
      <xdr:row>26</xdr:row>
      <xdr:rowOff>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28</xdr:row>
      <xdr:rowOff>0</xdr:rowOff>
    </xdr:from>
    <xdr:to>
      <xdr:col>18</xdr:col>
      <xdr:colOff>750794</xdr:colOff>
      <xdr:row>49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xmlns="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xmlns="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  <cdr:relSizeAnchor xmlns:cdr="http://schemas.openxmlformats.org/drawingml/2006/chartDrawing">
    <cdr:from>
      <cdr:x>0.09583</cdr:x>
      <cdr:y>0.1575</cdr:y>
    </cdr:from>
    <cdr:to>
      <cdr:x>0.26458</cdr:x>
      <cdr:y>0.2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xmlns="" id="{868B69B5-E7C4-60BB-6291-E204618F9A47}"/>
            </a:ext>
          </a:extLst>
        </cdr:cNvPr>
        <cdr:cNvSpPr txBox="1"/>
      </cdr:nvSpPr>
      <cdr:spPr>
        <a:xfrm xmlns:a="http://schemas.openxmlformats.org/drawingml/2006/main">
          <a:off x="438150" y="600076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900"/>
            <a:t>Hommes</a:t>
          </a:r>
        </a:p>
      </cdr:txBody>
    </cdr:sp>
  </cdr:relSizeAnchor>
  <cdr:relSizeAnchor xmlns:cdr="http://schemas.openxmlformats.org/drawingml/2006/chartDrawing">
    <cdr:from>
      <cdr:x>0.70069</cdr:x>
      <cdr:y>0.15583</cdr:y>
    </cdr:from>
    <cdr:to>
      <cdr:x>0.86944</cdr:x>
      <cdr:y>0.19833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A304832C-227D-E757-8BD0-2DC28E8EDB4A}"/>
            </a:ext>
          </a:extLst>
        </cdr:cNvPr>
        <cdr:cNvSpPr txBox="1"/>
      </cdr:nvSpPr>
      <cdr:spPr>
        <a:xfrm xmlns:a="http://schemas.openxmlformats.org/drawingml/2006/main">
          <a:off x="3203575" y="593725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Femmes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0.34152</cdr:x>
      <cdr:y>0.90476</cdr:y>
    </cdr:from>
    <cdr:to>
      <cdr:x>0.62654</cdr:x>
      <cdr:y>0.98039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2E6FBB40-4005-A446-6B29-06767911D141}"/>
            </a:ext>
          </a:extLst>
        </cdr:cNvPr>
        <cdr:cNvSpPr txBox="1"/>
      </cdr:nvSpPr>
      <cdr:spPr>
        <a:xfrm xmlns:a="http://schemas.openxmlformats.org/drawingml/2006/main">
          <a:off x="1557618" y="3619499"/>
          <a:ext cx="1299882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/>
            <a:t>Effectifs</a:t>
          </a:r>
        </a:p>
      </cdr:txBody>
    </cdr:sp>
  </cdr:relSizeAnchor>
  <cdr:relSizeAnchor xmlns:cdr="http://schemas.openxmlformats.org/drawingml/2006/chartDrawing">
    <cdr:from>
      <cdr:x>0.09091</cdr:x>
      <cdr:y>0.15275</cdr:y>
    </cdr:from>
    <cdr:to>
      <cdr:x>0.24816</cdr:x>
      <cdr:y>0.22838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E31B8E81-A42B-992D-283C-92C42C53B2B9}"/>
            </a:ext>
          </a:extLst>
        </cdr:cNvPr>
        <cdr:cNvSpPr txBox="1"/>
      </cdr:nvSpPr>
      <cdr:spPr>
        <a:xfrm xmlns:a="http://schemas.openxmlformats.org/drawingml/2006/main">
          <a:off x="414617" y="611094"/>
          <a:ext cx="717177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0.71499</cdr:x>
      <cdr:y>0.15556</cdr:y>
    </cdr:from>
    <cdr:to>
      <cdr:x>0.90188</cdr:x>
      <cdr:y>0.23119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FCF70E3D-8EAB-304C-3270-C44F3C1F21FE}"/>
            </a:ext>
          </a:extLst>
        </cdr:cNvPr>
        <cdr:cNvSpPr txBox="1"/>
      </cdr:nvSpPr>
      <cdr:spPr>
        <a:xfrm xmlns:a="http://schemas.openxmlformats.org/drawingml/2006/main">
          <a:off x="3260912" y="622300"/>
          <a:ext cx="852394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0.88452</cdr:x>
      <cdr:y>0.0183</cdr:y>
    </cdr:from>
    <cdr:to>
      <cdr:x>0.98526</cdr:x>
      <cdr:y>0.09393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75BE148C-9BDD-2014-1831-88AE78491B8E}"/>
            </a:ext>
          </a:extLst>
        </cdr:cNvPr>
        <cdr:cNvSpPr txBox="1"/>
      </cdr:nvSpPr>
      <cdr:spPr>
        <a:xfrm xmlns:a="http://schemas.openxmlformats.org/drawingml/2006/main">
          <a:off x="4034117" y="73212"/>
          <a:ext cx="459441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100"/>
            <a:t>Âges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190499</xdr:rowOff>
    </xdr:from>
    <xdr:to>
      <xdr:col>16</xdr:col>
      <xdr:colOff>0</xdr:colOff>
      <xdr:row>22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xmlns="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  <cdr:relSizeAnchor xmlns:cdr="http://schemas.openxmlformats.org/drawingml/2006/chartDrawing">
    <cdr:from>
      <cdr:x>0.09583</cdr:x>
      <cdr:y>0.1575</cdr:y>
    </cdr:from>
    <cdr:to>
      <cdr:x>0.26458</cdr:x>
      <cdr:y>0.2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xmlns="" id="{868B69B5-E7C4-60BB-6291-E204618F9A47}"/>
            </a:ext>
          </a:extLst>
        </cdr:cNvPr>
        <cdr:cNvSpPr txBox="1"/>
      </cdr:nvSpPr>
      <cdr:spPr>
        <a:xfrm xmlns:a="http://schemas.openxmlformats.org/drawingml/2006/main">
          <a:off x="438150" y="600076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900"/>
            <a:t>Hommes</a:t>
          </a:r>
        </a:p>
      </cdr:txBody>
    </cdr:sp>
  </cdr:relSizeAnchor>
  <cdr:relSizeAnchor xmlns:cdr="http://schemas.openxmlformats.org/drawingml/2006/chartDrawing">
    <cdr:from>
      <cdr:x>0.70069</cdr:x>
      <cdr:y>0.15583</cdr:y>
    </cdr:from>
    <cdr:to>
      <cdr:x>0.86944</cdr:x>
      <cdr:y>0.19833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A304832C-227D-E757-8BD0-2DC28E8EDB4A}"/>
            </a:ext>
          </a:extLst>
        </cdr:cNvPr>
        <cdr:cNvSpPr txBox="1"/>
      </cdr:nvSpPr>
      <cdr:spPr>
        <a:xfrm xmlns:a="http://schemas.openxmlformats.org/drawingml/2006/main">
          <a:off x="3203575" y="593725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Femmes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0</xdr:rowOff>
    </xdr:from>
    <xdr:to>
      <xdr:col>20</xdr:col>
      <xdr:colOff>0</xdr:colOff>
      <xdr:row>26</xdr:row>
      <xdr:rowOff>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20</xdr:col>
      <xdr:colOff>0</xdr:colOff>
      <xdr:row>49</xdr:row>
      <xdr:rowOff>13607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27</xdr:col>
      <xdr:colOff>0</xdr:colOff>
      <xdr:row>26</xdr:row>
      <xdr:rowOff>1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xmlns="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0.06468</cdr:x>
      <cdr:y>0.15919</cdr:y>
    </cdr:from>
    <cdr:to>
      <cdr:x>0.28343</cdr:x>
      <cdr:y>0.22894</cdr:y>
    </cdr:to>
    <cdr:sp macro="" textlink="">
      <cdr:nvSpPr>
        <cdr:cNvPr id="2" name="ZoneTexte 3">
          <a:extLst xmlns:a="http://schemas.openxmlformats.org/drawingml/2006/main">
            <a:ext uri="{FF2B5EF4-FFF2-40B4-BE49-F238E27FC236}">
              <a16:creationId xmlns:a16="http://schemas.microsoft.com/office/drawing/2014/main" xmlns="" id="{656843FA-D557-A698-385C-E74A8CDE656C}"/>
            </a:ext>
          </a:extLst>
        </cdr:cNvPr>
        <cdr:cNvSpPr txBox="1"/>
      </cdr:nvSpPr>
      <cdr:spPr>
        <a:xfrm xmlns:a="http://schemas.openxmlformats.org/drawingml/2006/main">
          <a:off x="295729" y="608693"/>
          <a:ext cx="10001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ysClr val="windowText" lastClr="000000"/>
              </a:solidFill>
            </a:rPr>
            <a:t>Hommes</a:t>
          </a:r>
        </a:p>
      </cdr:txBody>
    </cdr:sp>
  </cdr:relSizeAnchor>
  <cdr:relSizeAnchor xmlns:cdr="http://schemas.openxmlformats.org/drawingml/2006/chartDrawing">
    <cdr:from>
      <cdr:x>0.70754</cdr:x>
      <cdr:y>0.15563</cdr:y>
    </cdr:from>
    <cdr:to>
      <cdr:x>0.92629</cdr:x>
      <cdr:y>0.22539</cdr:y>
    </cdr:to>
    <cdr:sp macro="" textlink="">
      <cdr:nvSpPr>
        <cdr:cNvPr id="3" name="ZoneTexte 4">
          <a:extLst xmlns:a="http://schemas.openxmlformats.org/drawingml/2006/main">
            <a:ext uri="{FF2B5EF4-FFF2-40B4-BE49-F238E27FC236}">
              <a16:creationId xmlns:a16="http://schemas.microsoft.com/office/drawing/2014/main" xmlns="" id="{48E8FDC6-89E5-4A73-9400-5EE799E3FB57}"/>
            </a:ext>
          </a:extLst>
        </cdr:cNvPr>
        <cdr:cNvSpPr txBox="1"/>
      </cdr:nvSpPr>
      <cdr:spPr>
        <a:xfrm xmlns:a="http://schemas.openxmlformats.org/drawingml/2006/main">
          <a:off x="3234872" y="595086"/>
          <a:ext cx="10001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ysClr val="windowText" lastClr="000000"/>
              </a:solidFill>
            </a:rPr>
            <a:t>Femmes</a:t>
          </a:r>
        </a:p>
      </cdr:txBody>
    </cdr:sp>
  </cdr:relSizeAnchor>
  <cdr:relSizeAnchor xmlns:cdr="http://schemas.openxmlformats.org/drawingml/2006/chartDrawing">
    <cdr:from>
      <cdr:x>0.37718</cdr:x>
      <cdr:y>0.89941</cdr:y>
    </cdr:from>
    <cdr:to>
      <cdr:x>0.59593</cdr:x>
      <cdr:y>0.96916</cdr:y>
    </cdr:to>
    <cdr:sp macro="" textlink="">
      <cdr:nvSpPr>
        <cdr:cNvPr id="4" name="ZoneTexte 5">
          <a:extLst xmlns:a="http://schemas.openxmlformats.org/drawingml/2006/main">
            <a:ext uri="{FF2B5EF4-FFF2-40B4-BE49-F238E27FC236}">
              <a16:creationId xmlns:a16="http://schemas.microsoft.com/office/drawing/2014/main" xmlns="" id="{5ABB7909-6B53-4086-8403-064CBE6EAB4D}"/>
            </a:ext>
          </a:extLst>
        </cdr:cNvPr>
        <cdr:cNvSpPr txBox="1"/>
      </cdr:nvSpPr>
      <cdr:spPr>
        <a:xfrm xmlns:a="http://schemas.openxmlformats.org/drawingml/2006/main">
          <a:off x="1724478" y="3438979"/>
          <a:ext cx="10001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ysClr val="windowText" lastClr="000000"/>
              </a:solidFill>
            </a:rPr>
            <a:t>Effectifs</a:t>
          </a:r>
        </a:p>
      </cdr:txBody>
    </cdr:sp>
  </cdr:relSizeAnchor>
  <cdr:relSizeAnchor xmlns:cdr="http://schemas.openxmlformats.org/drawingml/2006/chartDrawing">
    <cdr:from>
      <cdr:x>0.88313</cdr:x>
      <cdr:y>0.01684</cdr:y>
    </cdr:from>
    <cdr:to>
      <cdr:x>0.98362</cdr:x>
      <cdr:y>0.09597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371376AF-6BD0-B6C4-4067-9704408486BB}"/>
            </a:ext>
          </a:extLst>
        </cdr:cNvPr>
        <cdr:cNvSpPr txBox="1"/>
      </cdr:nvSpPr>
      <cdr:spPr>
        <a:xfrm xmlns:a="http://schemas.openxmlformats.org/drawingml/2006/main">
          <a:off x="4037692" y="64407"/>
          <a:ext cx="459441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100"/>
            <a:t>Âges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xmlns="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  <cdr:relSizeAnchor xmlns:cdr="http://schemas.openxmlformats.org/drawingml/2006/chartDrawing">
    <cdr:from>
      <cdr:x>0.09583</cdr:x>
      <cdr:y>0.1575</cdr:y>
    </cdr:from>
    <cdr:to>
      <cdr:x>0.26458</cdr:x>
      <cdr:y>0.2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xmlns="" id="{868B69B5-E7C4-60BB-6291-E204618F9A47}"/>
            </a:ext>
          </a:extLst>
        </cdr:cNvPr>
        <cdr:cNvSpPr txBox="1"/>
      </cdr:nvSpPr>
      <cdr:spPr>
        <a:xfrm xmlns:a="http://schemas.openxmlformats.org/drawingml/2006/main">
          <a:off x="438150" y="600076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900"/>
            <a:t>Hommes</a:t>
          </a:r>
        </a:p>
      </cdr:txBody>
    </cdr:sp>
  </cdr:relSizeAnchor>
  <cdr:relSizeAnchor xmlns:cdr="http://schemas.openxmlformats.org/drawingml/2006/chartDrawing">
    <cdr:from>
      <cdr:x>0.70069</cdr:x>
      <cdr:y>0.15583</cdr:y>
    </cdr:from>
    <cdr:to>
      <cdr:x>0.86944</cdr:x>
      <cdr:y>0.19833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A304832C-227D-E757-8BD0-2DC28E8EDB4A}"/>
            </a:ext>
          </a:extLst>
        </cdr:cNvPr>
        <cdr:cNvSpPr txBox="1"/>
      </cdr:nvSpPr>
      <cdr:spPr>
        <a:xfrm xmlns:a="http://schemas.openxmlformats.org/drawingml/2006/main">
          <a:off x="3203575" y="593725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Femmes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19</xdr:col>
      <xdr:colOff>0</xdr:colOff>
      <xdr:row>26</xdr:row>
      <xdr:rowOff>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6</xdr:row>
      <xdr:rowOff>0</xdr:rowOff>
    </xdr:from>
    <xdr:to>
      <xdr:col>26</xdr:col>
      <xdr:colOff>0</xdr:colOff>
      <xdr:row>26</xdr:row>
      <xdr:rowOff>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28</xdr:row>
      <xdr:rowOff>0</xdr:rowOff>
    </xdr:from>
    <xdr:to>
      <xdr:col>19</xdr:col>
      <xdr:colOff>0</xdr:colOff>
      <xdr:row>49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xmlns="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xmlns="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  <cdr:relSizeAnchor xmlns:cdr="http://schemas.openxmlformats.org/drawingml/2006/chartDrawing">
    <cdr:from>
      <cdr:x>0.09583</cdr:x>
      <cdr:y>0.1575</cdr:y>
    </cdr:from>
    <cdr:to>
      <cdr:x>0.26458</cdr:x>
      <cdr:y>0.2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xmlns="" id="{868B69B5-E7C4-60BB-6291-E204618F9A47}"/>
            </a:ext>
          </a:extLst>
        </cdr:cNvPr>
        <cdr:cNvSpPr txBox="1"/>
      </cdr:nvSpPr>
      <cdr:spPr>
        <a:xfrm xmlns:a="http://schemas.openxmlformats.org/drawingml/2006/main">
          <a:off x="438150" y="600076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900"/>
            <a:t>Hommes</a:t>
          </a:r>
        </a:p>
      </cdr:txBody>
    </cdr:sp>
  </cdr:relSizeAnchor>
  <cdr:relSizeAnchor xmlns:cdr="http://schemas.openxmlformats.org/drawingml/2006/chartDrawing">
    <cdr:from>
      <cdr:x>0.70069</cdr:x>
      <cdr:y>0.15583</cdr:y>
    </cdr:from>
    <cdr:to>
      <cdr:x>0.86944</cdr:x>
      <cdr:y>0.19833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A304832C-227D-E757-8BD0-2DC28E8EDB4A}"/>
            </a:ext>
          </a:extLst>
        </cdr:cNvPr>
        <cdr:cNvSpPr txBox="1"/>
      </cdr:nvSpPr>
      <cdr:spPr>
        <a:xfrm xmlns:a="http://schemas.openxmlformats.org/drawingml/2006/main">
          <a:off x="3203575" y="593725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Femmes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0.38971</cdr:x>
      <cdr:y>0.90756</cdr:y>
    </cdr:from>
    <cdr:to>
      <cdr:x>0.59069</cdr:x>
      <cdr:y>0.97479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E184B335-7AA7-1DAF-5BCA-B0D60DFC7937}"/>
            </a:ext>
          </a:extLst>
        </cdr:cNvPr>
        <cdr:cNvSpPr txBox="1"/>
      </cdr:nvSpPr>
      <cdr:spPr>
        <a:xfrm xmlns:a="http://schemas.openxmlformats.org/drawingml/2006/main">
          <a:off x="1781736" y="3630706"/>
          <a:ext cx="918882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/>
            <a:t>Effectifs</a:t>
          </a:r>
        </a:p>
      </cdr:txBody>
    </cdr:sp>
  </cdr:relSizeAnchor>
  <cdr:relSizeAnchor xmlns:cdr="http://schemas.openxmlformats.org/drawingml/2006/chartDrawing">
    <cdr:from>
      <cdr:x>0.08709</cdr:x>
      <cdr:y>0.15836</cdr:y>
    </cdr:from>
    <cdr:to>
      <cdr:x>0.28807</cdr:x>
      <cdr:y>0.22558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37586B09-F8F2-BFC2-BE63-074832623199}"/>
            </a:ext>
          </a:extLst>
        </cdr:cNvPr>
        <cdr:cNvSpPr txBox="1"/>
      </cdr:nvSpPr>
      <cdr:spPr>
        <a:xfrm xmlns:a="http://schemas.openxmlformats.org/drawingml/2006/main">
          <a:off x="398183" y="633506"/>
          <a:ext cx="918882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0.69003</cdr:x>
      <cdr:y>0.15556</cdr:y>
    </cdr:from>
    <cdr:to>
      <cdr:x>0.89101</cdr:x>
      <cdr:y>0.22278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73046FEE-B693-682D-5D0A-653FD79B3A88}"/>
            </a:ext>
          </a:extLst>
        </cdr:cNvPr>
        <cdr:cNvSpPr txBox="1"/>
      </cdr:nvSpPr>
      <cdr:spPr>
        <a:xfrm xmlns:a="http://schemas.openxmlformats.org/drawingml/2006/main">
          <a:off x="3154830" y="622300"/>
          <a:ext cx="918882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0.88366</cdr:x>
      <cdr:y>0.0183</cdr:y>
    </cdr:from>
    <cdr:to>
      <cdr:x>0.98415</cdr:x>
      <cdr:y>0.09393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371376AF-6BD0-B6C4-4067-9704408486BB}"/>
            </a:ext>
          </a:extLst>
        </cdr:cNvPr>
        <cdr:cNvSpPr txBox="1"/>
      </cdr:nvSpPr>
      <cdr:spPr>
        <a:xfrm xmlns:a="http://schemas.openxmlformats.org/drawingml/2006/main">
          <a:off x="4040094" y="73212"/>
          <a:ext cx="459441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100"/>
            <a:t>Âges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J24" sqref="J24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145"/>
  <sheetViews>
    <sheetView tabSelected="1" topLeftCell="I10" zoomScale="70" zoomScaleNormal="70" workbookViewId="0">
      <selection activeCell="M92" sqref="M92"/>
    </sheetView>
  </sheetViews>
  <sheetFormatPr baseColWidth="10" defaultRowHeight="14.5" x14ac:dyDescent="0.35"/>
  <cols>
    <col min="7" max="7" width="4.1796875" customWidth="1"/>
    <col min="9" max="9" width="14.453125" bestFit="1" customWidth="1"/>
  </cols>
  <sheetData>
    <row r="1" spans="1:12" x14ac:dyDescent="0.35">
      <c r="A1" t="s">
        <v>0</v>
      </c>
    </row>
    <row r="2" spans="1:12" x14ac:dyDescent="0.35">
      <c r="A2" t="s">
        <v>154</v>
      </c>
    </row>
    <row r="3" spans="1:12" x14ac:dyDescent="0.35">
      <c r="A3" t="s">
        <v>1</v>
      </c>
    </row>
    <row r="6" spans="1:12" x14ac:dyDescent="0.35">
      <c r="A6" t="s">
        <v>2</v>
      </c>
    </row>
    <row r="7" spans="1:12" x14ac:dyDescent="0.35">
      <c r="C7" t="s">
        <v>3</v>
      </c>
      <c r="D7" t="s">
        <v>4</v>
      </c>
      <c r="E7" t="s">
        <v>5</v>
      </c>
      <c r="F7" s="3" t="s">
        <v>3</v>
      </c>
      <c r="G7" s="3"/>
      <c r="H7" s="3"/>
      <c r="I7" t="s">
        <v>155</v>
      </c>
      <c r="J7" s="3" t="s">
        <v>3</v>
      </c>
      <c r="K7" s="3" t="s">
        <v>156</v>
      </c>
      <c r="L7" s="3" t="s">
        <v>3</v>
      </c>
    </row>
    <row r="8" spans="1:12" ht="15" x14ac:dyDescent="0.25">
      <c r="A8" t="s">
        <v>6</v>
      </c>
      <c r="C8">
        <v>47999</v>
      </c>
      <c r="D8">
        <v>45307</v>
      </c>
      <c r="E8">
        <f>SUM(C8:D8)</f>
        <v>93306</v>
      </c>
      <c r="F8">
        <f>-C8</f>
        <v>-47999</v>
      </c>
      <c r="H8">
        <v>0</v>
      </c>
      <c r="I8" t="str">
        <f>CONCATENATE(H8,"-",H9-1)</f>
        <v>0-4</v>
      </c>
      <c r="J8" s="9">
        <f>10000*C8/$E$29</f>
        <v>331.43742572712324</v>
      </c>
      <c r="K8" s="9">
        <f>10000*D8/$E$29</f>
        <v>312.84892284045031</v>
      </c>
      <c r="L8" s="9">
        <f>-J8</f>
        <v>-331.43742572712324</v>
      </c>
    </row>
    <row r="9" spans="1:12" x14ac:dyDescent="0.35">
      <c r="A9" t="s">
        <v>7</v>
      </c>
      <c r="C9">
        <v>51902</v>
      </c>
      <c r="D9">
        <v>49083</v>
      </c>
      <c r="E9">
        <f t="shared" ref="E9:E28" si="0">SUM(C9:D9)</f>
        <v>100985</v>
      </c>
      <c r="F9">
        <f t="shared" ref="F9:F28" si="1">-C9</f>
        <v>-51902</v>
      </c>
      <c r="H9">
        <v>5</v>
      </c>
      <c r="I9" t="str">
        <f t="shared" ref="I9:I28" si="2">CONCATENATE(H9,"-",H10-1)</f>
        <v>5-9</v>
      </c>
      <c r="J9" s="9">
        <f t="shared" ref="J9:K28" si="3">10000*C9/$E$29</f>
        <v>358.38799287670895</v>
      </c>
      <c r="K9" s="9">
        <f t="shared" si="3"/>
        <v>338.92254353141504</v>
      </c>
      <c r="L9" s="9">
        <f t="shared" ref="L9:L28" si="4">-J9</f>
        <v>-358.38799287670895</v>
      </c>
    </row>
    <row r="10" spans="1:12" x14ac:dyDescent="0.35">
      <c r="A10" t="s">
        <v>8</v>
      </c>
      <c r="C10">
        <v>51154</v>
      </c>
      <c r="D10">
        <v>49117</v>
      </c>
      <c r="E10">
        <f t="shared" si="0"/>
        <v>100271</v>
      </c>
      <c r="F10">
        <f t="shared" si="1"/>
        <v>-51154</v>
      </c>
      <c r="H10">
        <v>10</v>
      </c>
      <c r="I10" t="str">
        <f t="shared" si="2"/>
        <v>10-14</v>
      </c>
      <c r="J10" s="9">
        <f t="shared" si="3"/>
        <v>353.22298538813857</v>
      </c>
      <c r="K10" s="9">
        <f t="shared" si="3"/>
        <v>339.15731659907732</v>
      </c>
      <c r="L10" s="9">
        <f t="shared" si="4"/>
        <v>-353.22298538813857</v>
      </c>
    </row>
    <row r="11" spans="1:12" x14ac:dyDescent="0.35">
      <c r="A11" t="s">
        <v>9</v>
      </c>
      <c r="C11">
        <v>48579</v>
      </c>
      <c r="D11">
        <v>45863</v>
      </c>
      <c r="E11">
        <f t="shared" si="0"/>
        <v>94442</v>
      </c>
      <c r="F11">
        <f t="shared" si="1"/>
        <v>-48579</v>
      </c>
      <c r="H11">
        <v>15</v>
      </c>
      <c r="I11" t="str">
        <f t="shared" si="2"/>
        <v>15-19</v>
      </c>
      <c r="J11" s="9">
        <f t="shared" si="3"/>
        <v>335.44237805783291</v>
      </c>
      <c r="K11" s="9">
        <f t="shared" si="3"/>
        <v>316.68815300575125</v>
      </c>
      <c r="L11" s="9">
        <f t="shared" si="4"/>
        <v>-335.44237805783291</v>
      </c>
    </row>
    <row r="12" spans="1:12" x14ac:dyDescent="0.35">
      <c r="A12" t="s">
        <v>10</v>
      </c>
      <c r="C12">
        <v>40291</v>
      </c>
      <c r="D12">
        <v>38726</v>
      </c>
      <c r="E12">
        <f t="shared" si="0"/>
        <v>79017</v>
      </c>
      <c r="F12">
        <f t="shared" si="1"/>
        <v>-40291</v>
      </c>
      <c r="H12">
        <v>20</v>
      </c>
      <c r="I12" t="str">
        <f t="shared" si="2"/>
        <v>20-24</v>
      </c>
      <c r="J12" s="9">
        <f t="shared" si="3"/>
        <v>278.21299027003738</v>
      </c>
      <c r="K12" s="9">
        <f t="shared" si="3"/>
        <v>267.40652406734671</v>
      </c>
      <c r="L12" s="9">
        <f t="shared" si="4"/>
        <v>-278.21299027003738</v>
      </c>
    </row>
    <row r="13" spans="1:12" x14ac:dyDescent="0.35">
      <c r="A13" t="s">
        <v>11</v>
      </c>
      <c r="C13">
        <v>40739</v>
      </c>
      <c r="D13">
        <v>41469</v>
      </c>
      <c r="E13">
        <f t="shared" si="0"/>
        <v>82208</v>
      </c>
      <c r="F13">
        <f t="shared" si="1"/>
        <v>-40739</v>
      </c>
      <c r="H13">
        <v>25</v>
      </c>
      <c r="I13" t="str">
        <f t="shared" si="2"/>
        <v>25-29</v>
      </c>
      <c r="J13" s="9">
        <f t="shared" si="3"/>
        <v>281.30647069099928</v>
      </c>
      <c r="K13" s="9">
        <f t="shared" si="3"/>
        <v>286.34718655551313</v>
      </c>
      <c r="L13" s="9">
        <f t="shared" si="4"/>
        <v>-281.30647069099928</v>
      </c>
    </row>
    <row r="14" spans="1:12" x14ac:dyDescent="0.35">
      <c r="A14" t="s">
        <v>12</v>
      </c>
      <c r="C14">
        <v>43052</v>
      </c>
      <c r="D14">
        <v>47184</v>
      </c>
      <c r="E14">
        <f t="shared" si="0"/>
        <v>90236</v>
      </c>
      <c r="F14">
        <f t="shared" si="1"/>
        <v>-43052</v>
      </c>
      <c r="H14">
        <v>30</v>
      </c>
      <c r="I14" t="str">
        <f t="shared" si="2"/>
        <v>30-34</v>
      </c>
      <c r="J14" s="9">
        <f t="shared" si="3"/>
        <v>297.27794438226027</v>
      </c>
      <c r="K14" s="9">
        <f t="shared" si="3"/>
        <v>325.80977719345373</v>
      </c>
      <c r="L14" s="9">
        <f t="shared" si="4"/>
        <v>-297.27794438226027</v>
      </c>
    </row>
    <row r="15" spans="1:12" x14ac:dyDescent="0.35">
      <c r="A15" t="s">
        <v>13</v>
      </c>
      <c r="C15">
        <v>46666</v>
      </c>
      <c r="D15">
        <v>49645</v>
      </c>
      <c r="E15">
        <f t="shared" si="0"/>
        <v>96311</v>
      </c>
      <c r="F15">
        <f t="shared" si="1"/>
        <v>-46666</v>
      </c>
      <c r="H15">
        <v>35</v>
      </c>
      <c r="I15" t="str">
        <f t="shared" si="2"/>
        <v>35-39</v>
      </c>
      <c r="J15" s="9">
        <f t="shared" si="3"/>
        <v>322.23294045671651</v>
      </c>
      <c r="K15" s="9">
        <f t="shared" si="3"/>
        <v>342.80320423806819</v>
      </c>
      <c r="L15" s="9">
        <f t="shared" si="4"/>
        <v>-322.23294045671651</v>
      </c>
    </row>
    <row r="16" spans="1:12" x14ac:dyDescent="0.35">
      <c r="A16" t="s">
        <v>14</v>
      </c>
      <c r="C16">
        <v>49967</v>
      </c>
      <c r="D16">
        <v>51025</v>
      </c>
      <c r="E16">
        <f t="shared" si="0"/>
        <v>100992</v>
      </c>
      <c r="F16">
        <f t="shared" si="1"/>
        <v>-49967</v>
      </c>
      <c r="H16">
        <v>40</v>
      </c>
      <c r="I16" t="str">
        <f t="shared" si="2"/>
        <v>40-44</v>
      </c>
      <c r="J16" s="9">
        <f t="shared" si="3"/>
        <v>345.02664329063458</v>
      </c>
      <c r="K16" s="9">
        <f t="shared" si="3"/>
        <v>352.33222874906693</v>
      </c>
      <c r="L16" s="9">
        <f t="shared" si="4"/>
        <v>-345.02664329063458</v>
      </c>
    </row>
    <row r="17" spans="1:12" x14ac:dyDescent="0.35">
      <c r="A17" t="s">
        <v>15</v>
      </c>
      <c r="C17">
        <v>51824</v>
      </c>
      <c r="D17">
        <v>52541</v>
      </c>
      <c r="E17">
        <f t="shared" si="0"/>
        <v>104365</v>
      </c>
      <c r="F17">
        <f t="shared" si="1"/>
        <v>-51824</v>
      </c>
      <c r="H17">
        <v>45</v>
      </c>
      <c r="I17" t="str">
        <f t="shared" si="2"/>
        <v>45-49</v>
      </c>
      <c r="J17" s="9">
        <f t="shared" si="3"/>
        <v>357.84939583913075</v>
      </c>
      <c r="K17" s="9">
        <f t="shared" si="3"/>
        <v>362.80034553071488</v>
      </c>
      <c r="L17" s="9">
        <f t="shared" si="4"/>
        <v>-357.84939583913075</v>
      </c>
    </row>
    <row r="18" spans="1:12" x14ac:dyDescent="0.35">
      <c r="A18" t="s">
        <v>16</v>
      </c>
      <c r="C18">
        <v>48640</v>
      </c>
      <c r="D18">
        <v>50911</v>
      </c>
      <c r="E18">
        <f t="shared" si="0"/>
        <v>99551</v>
      </c>
      <c r="F18">
        <f t="shared" si="1"/>
        <v>-48640</v>
      </c>
      <c r="H18">
        <v>50</v>
      </c>
      <c r="I18" t="str">
        <f t="shared" si="2"/>
        <v>50-54</v>
      </c>
      <c r="J18" s="9">
        <f t="shared" si="3"/>
        <v>335.86358856157995</v>
      </c>
      <c r="K18" s="9">
        <f t="shared" si="3"/>
        <v>351.54504846337574</v>
      </c>
      <c r="L18" s="9">
        <f t="shared" si="4"/>
        <v>-335.86358856157995</v>
      </c>
    </row>
    <row r="19" spans="1:12" x14ac:dyDescent="0.35">
      <c r="A19" t="s">
        <v>17</v>
      </c>
      <c r="C19">
        <v>44794</v>
      </c>
      <c r="D19">
        <v>47031</v>
      </c>
      <c r="E19">
        <f t="shared" si="0"/>
        <v>91825</v>
      </c>
      <c r="F19">
        <f t="shared" si="1"/>
        <v>-44794</v>
      </c>
      <c r="H19">
        <v>55</v>
      </c>
      <c r="I19" t="str">
        <f t="shared" si="2"/>
        <v>55-59</v>
      </c>
      <c r="J19" s="9">
        <f t="shared" si="3"/>
        <v>309.30661155483989</v>
      </c>
      <c r="K19" s="9">
        <f t="shared" si="3"/>
        <v>324.75329838897341</v>
      </c>
      <c r="L19" s="9">
        <f t="shared" si="4"/>
        <v>-309.30661155483989</v>
      </c>
    </row>
    <row r="20" spans="1:12" x14ac:dyDescent="0.35">
      <c r="A20" t="s">
        <v>18</v>
      </c>
      <c r="C20">
        <v>36402</v>
      </c>
      <c r="D20">
        <v>41098</v>
      </c>
      <c r="E20">
        <f t="shared" si="0"/>
        <v>77500</v>
      </c>
      <c r="F20">
        <f t="shared" si="1"/>
        <v>-36402</v>
      </c>
      <c r="H20">
        <v>60</v>
      </c>
      <c r="I20" t="str">
        <f t="shared" si="2"/>
        <v>60-64</v>
      </c>
      <c r="J20" s="9">
        <f t="shared" si="3"/>
        <v>251.35909438360676</v>
      </c>
      <c r="K20" s="9">
        <f t="shared" si="3"/>
        <v>283.78539808190402</v>
      </c>
      <c r="L20" s="9">
        <f t="shared" si="4"/>
        <v>-251.35909438360676</v>
      </c>
    </row>
    <row r="21" spans="1:12" x14ac:dyDescent="0.35">
      <c r="A21" t="s">
        <v>19</v>
      </c>
      <c r="C21">
        <v>32399</v>
      </c>
      <c r="D21">
        <v>37535</v>
      </c>
      <c r="E21">
        <f t="shared" si="0"/>
        <v>69934</v>
      </c>
      <c r="F21">
        <f t="shared" si="1"/>
        <v>-32399</v>
      </c>
      <c r="H21">
        <v>65</v>
      </c>
      <c r="I21" t="str">
        <f t="shared" si="2"/>
        <v>65-69</v>
      </c>
      <c r="J21" s="9">
        <f t="shared" si="3"/>
        <v>223.71801821148497</v>
      </c>
      <c r="K21" s="9">
        <f t="shared" si="3"/>
        <v>259.18256160894128</v>
      </c>
      <c r="L21" s="9">
        <f t="shared" si="4"/>
        <v>-223.71801821148497</v>
      </c>
    </row>
    <row r="22" spans="1:12" x14ac:dyDescent="0.35">
      <c r="A22" t="s">
        <v>20</v>
      </c>
      <c r="C22">
        <v>26254</v>
      </c>
      <c r="D22">
        <v>29460</v>
      </c>
      <c r="E22">
        <f t="shared" si="0"/>
        <v>55714</v>
      </c>
      <c r="F22">
        <f t="shared" si="1"/>
        <v>-26254</v>
      </c>
      <c r="H22">
        <v>70</v>
      </c>
      <c r="I22" t="str">
        <f t="shared" si="2"/>
        <v>70-74</v>
      </c>
      <c r="J22" s="9">
        <f t="shared" si="3"/>
        <v>181.28623877663898</v>
      </c>
      <c r="K22" s="9">
        <f t="shared" si="3"/>
        <v>203.42395803914772</v>
      </c>
      <c r="L22" s="9">
        <f t="shared" si="4"/>
        <v>-181.28623877663898</v>
      </c>
    </row>
    <row r="23" spans="1:12" x14ac:dyDescent="0.35">
      <c r="A23" t="s">
        <v>21</v>
      </c>
      <c r="C23">
        <v>18251</v>
      </c>
      <c r="D23">
        <v>23186</v>
      </c>
      <c r="E23">
        <f t="shared" si="0"/>
        <v>41437</v>
      </c>
      <c r="F23">
        <f t="shared" si="1"/>
        <v>-18251</v>
      </c>
      <c r="H23">
        <v>75</v>
      </c>
      <c r="I23" t="str">
        <f t="shared" si="2"/>
        <v>75-79</v>
      </c>
      <c r="J23" s="9">
        <f t="shared" si="3"/>
        <v>126.02480170307145</v>
      </c>
      <c r="K23" s="9">
        <f t="shared" si="3"/>
        <v>160.10142196523012</v>
      </c>
      <c r="L23" s="9">
        <f t="shared" si="4"/>
        <v>-126.02480170307145</v>
      </c>
    </row>
    <row r="24" spans="1:12" x14ac:dyDescent="0.35">
      <c r="A24" t="s">
        <v>22</v>
      </c>
      <c r="C24">
        <v>14038</v>
      </c>
      <c r="D24">
        <v>19541</v>
      </c>
      <c r="E24">
        <f t="shared" si="0"/>
        <v>33579</v>
      </c>
      <c r="F24">
        <f t="shared" si="1"/>
        <v>-14038</v>
      </c>
      <c r="H24">
        <v>80</v>
      </c>
      <c r="I24" t="str">
        <f t="shared" si="2"/>
        <v>80-84</v>
      </c>
      <c r="J24" s="9">
        <f t="shared" si="3"/>
        <v>96.933656583623744</v>
      </c>
      <c r="K24" s="9">
        <f t="shared" si="3"/>
        <v>134.93236809378769</v>
      </c>
      <c r="L24" s="9">
        <f t="shared" si="4"/>
        <v>-96.933656583623744</v>
      </c>
    </row>
    <row r="25" spans="1:12" x14ac:dyDescent="0.35">
      <c r="A25" t="s">
        <v>23</v>
      </c>
      <c r="C25">
        <v>8017</v>
      </c>
      <c r="D25">
        <v>14550</v>
      </c>
      <c r="E25">
        <f t="shared" si="0"/>
        <v>22567</v>
      </c>
      <c r="F25">
        <f t="shared" si="1"/>
        <v>-8017</v>
      </c>
      <c r="H25">
        <v>85</v>
      </c>
      <c r="I25" t="str">
        <f t="shared" si="2"/>
        <v>85-89</v>
      </c>
      <c r="J25" s="9">
        <f t="shared" si="3"/>
        <v>55.35810833672258</v>
      </c>
      <c r="K25" s="9">
        <f t="shared" si="3"/>
        <v>100.46906277900881</v>
      </c>
      <c r="L25" s="9">
        <f t="shared" si="4"/>
        <v>-55.35810833672258</v>
      </c>
    </row>
    <row r="26" spans="1:12" x14ac:dyDescent="0.35">
      <c r="A26" t="s">
        <v>24</v>
      </c>
      <c r="C26">
        <v>3215</v>
      </c>
      <c r="D26">
        <v>7511</v>
      </c>
      <c r="E26">
        <f t="shared" si="0"/>
        <v>10726</v>
      </c>
      <c r="F26">
        <f t="shared" si="1"/>
        <v>-3215</v>
      </c>
      <c r="H26">
        <v>90</v>
      </c>
      <c r="I26" t="str">
        <f t="shared" si="2"/>
        <v>90-94</v>
      </c>
      <c r="J26" s="9">
        <f t="shared" si="3"/>
        <v>22.199865074536998</v>
      </c>
      <c r="K26" s="9">
        <f t="shared" si="3"/>
        <v>51.8641326826897</v>
      </c>
      <c r="L26" s="9">
        <f t="shared" si="4"/>
        <v>-22.199865074536998</v>
      </c>
    </row>
    <row r="27" spans="1:12" x14ac:dyDescent="0.35">
      <c r="A27" t="s">
        <v>25</v>
      </c>
      <c r="C27">
        <v>633</v>
      </c>
      <c r="D27">
        <v>2181</v>
      </c>
      <c r="E27">
        <f t="shared" si="0"/>
        <v>2814</v>
      </c>
      <c r="F27">
        <f t="shared" si="1"/>
        <v>-633</v>
      </c>
      <c r="H27">
        <v>95</v>
      </c>
      <c r="I27" t="str">
        <f t="shared" si="2"/>
        <v>95-99</v>
      </c>
      <c r="J27" s="9">
        <f t="shared" si="3"/>
        <v>4.3709221126537852</v>
      </c>
      <c r="K27" s="9">
        <f t="shared" si="3"/>
        <v>15.060001781513279</v>
      </c>
      <c r="L27" s="9">
        <f t="shared" si="4"/>
        <v>-4.3709221126537852</v>
      </c>
    </row>
    <row r="28" spans="1:12" ht="15" x14ac:dyDescent="0.25">
      <c r="A28" t="s">
        <v>26</v>
      </c>
      <c r="C28">
        <v>94</v>
      </c>
      <c r="D28">
        <v>333</v>
      </c>
      <c r="E28">
        <f t="shared" si="0"/>
        <v>427</v>
      </c>
      <c r="F28">
        <f t="shared" si="1"/>
        <v>-94</v>
      </c>
      <c r="H28">
        <v>100</v>
      </c>
      <c r="I28" t="str">
        <f t="shared" si="2"/>
        <v>100-104</v>
      </c>
      <c r="J28" s="9">
        <f t="shared" si="3"/>
        <v>0.64907848118397438</v>
      </c>
      <c r="K28" s="9">
        <f t="shared" si="3"/>
        <v>2.299395045045356</v>
      </c>
      <c r="L28" s="9">
        <f t="shared" si="4"/>
        <v>-0.64907848118397438</v>
      </c>
    </row>
    <row r="29" spans="1:12" ht="15" x14ac:dyDescent="0.25">
      <c r="A29" t="s">
        <v>5</v>
      </c>
      <c r="C29">
        <f>SUM(C8:C28)</f>
        <v>704910</v>
      </c>
      <c r="D29">
        <f t="shared" ref="D29:E29" si="5">SUM(D8:D28)</f>
        <v>743297</v>
      </c>
      <c r="E29">
        <f t="shared" si="5"/>
        <v>1448207</v>
      </c>
      <c r="H29">
        <v>105</v>
      </c>
      <c r="L29" s="9"/>
    </row>
    <row r="30" spans="1:12" ht="15" x14ac:dyDescent="0.25">
      <c r="J30" s="9">
        <f>SUM(J8:J29)</f>
        <v>4867.4671507595267</v>
      </c>
      <c r="K30" s="9">
        <f>SUM(K8:K29)</f>
        <v>5132.5328492404733</v>
      </c>
      <c r="L30" s="9"/>
    </row>
    <row r="31" spans="1:12" x14ac:dyDescent="0.35">
      <c r="A31" t="s">
        <v>27</v>
      </c>
      <c r="J31" s="9">
        <f>SUM(J30:K30)</f>
        <v>10000</v>
      </c>
    </row>
    <row r="34" spans="1:10" x14ac:dyDescent="0.35">
      <c r="A34" t="s">
        <v>28</v>
      </c>
    </row>
    <row r="35" spans="1:10" ht="15" x14ac:dyDescent="0.25">
      <c r="C35" t="s">
        <v>3</v>
      </c>
      <c r="D35" t="s">
        <v>4</v>
      </c>
      <c r="E35" t="s">
        <v>5</v>
      </c>
      <c r="F35" t="s">
        <v>3</v>
      </c>
    </row>
    <row r="36" spans="1:10" ht="15" x14ac:dyDescent="0.25">
      <c r="A36" t="s">
        <v>29</v>
      </c>
      <c r="B36">
        <v>0</v>
      </c>
      <c r="C36" s="1">
        <v>9131</v>
      </c>
      <c r="D36" s="1">
        <v>8513</v>
      </c>
      <c r="E36" s="1">
        <f>SUM(C36:D36)</f>
        <v>17644</v>
      </c>
      <c r="F36" s="2">
        <f>-C36</f>
        <v>-9131</v>
      </c>
      <c r="G36" s="2"/>
      <c r="H36" s="2"/>
      <c r="I36" s="2"/>
      <c r="J36" s="2"/>
    </row>
    <row r="37" spans="1:10" ht="15" x14ac:dyDescent="0.25">
      <c r="A37" t="s">
        <v>30</v>
      </c>
      <c r="B37">
        <v>1</v>
      </c>
      <c r="C37" s="1">
        <v>9238</v>
      </c>
      <c r="D37" s="1">
        <v>8698</v>
      </c>
      <c r="E37" s="1">
        <f t="shared" ref="E37:E100" si="6">SUM(C37:D37)</f>
        <v>17936</v>
      </c>
      <c r="F37" s="2">
        <f t="shared" ref="F37:F100" si="7">-C37</f>
        <v>-9238</v>
      </c>
      <c r="G37" s="2"/>
      <c r="H37" s="2"/>
      <c r="I37" s="2"/>
      <c r="J37" s="2"/>
    </row>
    <row r="38" spans="1:10" ht="15" x14ac:dyDescent="0.25">
      <c r="A38" t="s">
        <v>31</v>
      </c>
      <c r="B38">
        <v>2</v>
      </c>
      <c r="C38" s="1">
        <v>9506</v>
      </c>
      <c r="D38" s="1">
        <v>9023</v>
      </c>
      <c r="E38" s="1">
        <f t="shared" si="6"/>
        <v>18529</v>
      </c>
      <c r="F38" s="2">
        <f t="shared" si="7"/>
        <v>-9506</v>
      </c>
      <c r="G38" s="2"/>
      <c r="H38" s="2"/>
      <c r="I38" s="2"/>
      <c r="J38" s="2"/>
    </row>
    <row r="39" spans="1:10" ht="15" x14ac:dyDescent="0.25">
      <c r="A39" t="s">
        <v>32</v>
      </c>
      <c r="B39">
        <v>3</v>
      </c>
      <c r="C39" s="1">
        <v>9833</v>
      </c>
      <c r="D39" s="1">
        <v>9422</v>
      </c>
      <c r="E39" s="1">
        <f t="shared" si="6"/>
        <v>19255</v>
      </c>
      <c r="F39" s="2">
        <f t="shared" si="7"/>
        <v>-9833</v>
      </c>
      <c r="G39" s="2"/>
      <c r="H39" s="2"/>
      <c r="I39" s="2"/>
      <c r="J39" s="2"/>
    </row>
    <row r="40" spans="1:10" ht="15" x14ac:dyDescent="0.25">
      <c r="A40" t="s">
        <v>33</v>
      </c>
      <c r="B40">
        <v>4</v>
      </c>
      <c r="C40" s="1">
        <v>10291</v>
      </c>
      <c r="D40" s="1">
        <v>9651</v>
      </c>
      <c r="E40" s="1">
        <f t="shared" si="6"/>
        <v>19942</v>
      </c>
      <c r="F40" s="2">
        <f t="shared" si="7"/>
        <v>-10291</v>
      </c>
      <c r="G40" s="2"/>
      <c r="H40" s="2"/>
      <c r="I40" s="2"/>
      <c r="J40" s="2"/>
    </row>
    <row r="41" spans="1:10" ht="15" x14ac:dyDescent="0.25">
      <c r="A41" t="s">
        <v>34</v>
      </c>
      <c r="B41">
        <v>5</v>
      </c>
      <c r="C41" s="1">
        <v>10261</v>
      </c>
      <c r="D41" s="1">
        <v>9806</v>
      </c>
      <c r="E41" s="1">
        <f t="shared" si="6"/>
        <v>20067</v>
      </c>
      <c r="F41" s="2">
        <f t="shared" si="7"/>
        <v>-10261</v>
      </c>
      <c r="G41" s="2"/>
      <c r="H41" s="2"/>
      <c r="I41" s="2"/>
      <c r="J41" s="2"/>
    </row>
    <row r="42" spans="1:10" ht="15" x14ac:dyDescent="0.25">
      <c r="A42" t="s">
        <v>35</v>
      </c>
      <c r="B42">
        <v>6</v>
      </c>
      <c r="C42" s="1">
        <v>10317</v>
      </c>
      <c r="D42" s="1">
        <v>9747</v>
      </c>
      <c r="E42" s="1">
        <f t="shared" si="6"/>
        <v>20064</v>
      </c>
      <c r="F42" s="2">
        <f t="shared" si="7"/>
        <v>-10317</v>
      </c>
      <c r="G42" s="2"/>
      <c r="H42" s="2"/>
      <c r="I42" s="2"/>
      <c r="J42" s="2"/>
    </row>
    <row r="43" spans="1:10" ht="15" x14ac:dyDescent="0.25">
      <c r="A43" t="s">
        <v>36</v>
      </c>
      <c r="B43">
        <v>7</v>
      </c>
      <c r="C43" s="1">
        <v>10404</v>
      </c>
      <c r="D43" s="1">
        <v>9708</v>
      </c>
      <c r="E43" s="1">
        <f t="shared" si="6"/>
        <v>20112</v>
      </c>
      <c r="F43" s="2">
        <f t="shared" si="7"/>
        <v>-10404</v>
      </c>
      <c r="G43" s="2"/>
      <c r="H43" s="2"/>
      <c r="I43" s="2"/>
      <c r="J43" s="2"/>
    </row>
    <row r="44" spans="1:10" ht="15" x14ac:dyDescent="0.25">
      <c r="A44" t="s">
        <v>37</v>
      </c>
      <c r="B44">
        <v>8</v>
      </c>
      <c r="C44" s="1">
        <v>10442</v>
      </c>
      <c r="D44" s="1">
        <v>9728</v>
      </c>
      <c r="E44" s="1">
        <f t="shared" si="6"/>
        <v>20170</v>
      </c>
      <c r="F44" s="2">
        <f t="shared" si="7"/>
        <v>-10442</v>
      </c>
      <c r="G44" s="2"/>
      <c r="H44" s="2"/>
      <c r="I44" s="2"/>
      <c r="J44" s="2"/>
    </row>
    <row r="45" spans="1:10" ht="15" x14ac:dyDescent="0.25">
      <c r="A45" t="s">
        <v>38</v>
      </c>
      <c r="B45">
        <v>9</v>
      </c>
      <c r="C45" s="1">
        <v>10478</v>
      </c>
      <c r="D45" s="1">
        <v>10093</v>
      </c>
      <c r="E45" s="1">
        <f t="shared" si="6"/>
        <v>20571</v>
      </c>
      <c r="F45" s="2">
        <f t="shared" si="7"/>
        <v>-10478</v>
      </c>
      <c r="G45" s="2"/>
      <c r="H45" s="2"/>
      <c r="I45" s="2"/>
      <c r="J45" s="2"/>
    </row>
    <row r="46" spans="1:10" ht="15" x14ac:dyDescent="0.25">
      <c r="A46" t="s">
        <v>39</v>
      </c>
      <c r="B46">
        <v>10</v>
      </c>
      <c r="C46" s="1">
        <v>10431</v>
      </c>
      <c r="D46" s="1">
        <v>10021</v>
      </c>
      <c r="E46" s="1">
        <f t="shared" si="6"/>
        <v>20452</v>
      </c>
      <c r="F46" s="2">
        <f t="shared" si="7"/>
        <v>-10431</v>
      </c>
      <c r="G46" s="2"/>
      <c r="H46" s="2"/>
      <c r="I46" s="2"/>
      <c r="J46" s="2"/>
    </row>
    <row r="47" spans="1:10" ht="15" x14ac:dyDescent="0.25">
      <c r="A47" t="s">
        <v>40</v>
      </c>
      <c r="B47">
        <v>11</v>
      </c>
      <c r="C47" s="1">
        <v>10251</v>
      </c>
      <c r="D47" s="1">
        <v>9610</v>
      </c>
      <c r="E47" s="1">
        <f t="shared" si="6"/>
        <v>19861</v>
      </c>
      <c r="F47" s="2">
        <f t="shared" si="7"/>
        <v>-10251</v>
      </c>
      <c r="G47" s="2"/>
      <c r="H47" s="2"/>
      <c r="I47" s="2"/>
      <c r="J47" s="2"/>
    </row>
    <row r="48" spans="1:10" ht="15" x14ac:dyDescent="0.25">
      <c r="A48" t="s">
        <v>41</v>
      </c>
      <c r="B48">
        <v>12</v>
      </c>
      <c r="C48" s="1">
        <v>10395</v>
      </c>
      <c r="D48" s="1">
        <v>10006</v>
      </c>
      <c r="E48" s="1">
        <f t="shared" si="6"/>
        <v>20401</v>
      </c>
      <c r="F48" s="2">
        <f t="shared" si="7"/>
        <v>-10395</v>
      </c>
      <c r="G48" s="2"/>
      <c r="H48" s="2"/>
      <c r="I48" s="2"/>
      <c r="J48" s="2"/>
    </row>
    <row r="49" spans="1:10" ht="15" x14ac:dyDescent="0.25">
      <c r="A49" t="s">
        <v>42</v>
      </c>
      <c r="B49">
        <v>13</v>
      </c>
      <c r="C49" s="1">
        <v>9868</v>
      </c>
      <c r="D49" s="1">
        <v>9841</v>
      </c>
      <c r="E49" s="1">
        <f t="shared" si="6"/>
        <v>19709</v>
      </c>
      <c r="F49" s="2">
        <f t="shared" si="7"/>
        <v>-9868</v>
      </c>
      <c r="G49" s="2"/>
      <c r="H49" s="2"/>
      <c r="I49" s="2"/>
      <c r="J49" s="2"/>
    </row>
    <row r="50" spans="1:10" ht="15" x14ac:dyDescent="0.25">
      <c r="A50" t="s">
        <v>43</v>
      </c>
      <c r="B50">
        <v>14</v>
      </c>
      <c r="C50" s="1">
        <v>10209</v>
      </c>
      <c r="D50" s="1">
        <v>9638</v>
      </c>
      <c r="E50" s="1">
        <f t="shared" si="6"/>
        <v>19847</v>
      </c>
      <c r="F50" s="2">
        <f t="shared" si="7"/>
        <v>-10209</v>
      </c>
      <c r="G50" s="2"/>
      <c r="H50" s="2"/>
      <c r="I50" s="2"/>
      <c r="J50" s="2"/>
    </row>
    <row r="51" spans="1:10" ht="15" x14ac:dyDescent="0.25">
      <c r="A51" t="s">
        <v>44</v>
      </c>
      <c r="B51">
        <v>15</v>
      </c>
      <c r="C51" s="1">
        <v>10188</v>
      </c>
      <c r="D51" s="1">
        <v>9927</v>
      </c>
      <c r="E51" s="1">
        <f t="shared" si="6"/>
        <v>20115</v>
      </c>
      <c r="F51" s="2">
        <f t="shared" si="7"/>
        <v>-10188</v>
      </c>
      <c r="G51" s="2"/>
      <c r="H51" s="2"/>
      <c r="I51" s="2"/>
      <c r="J51" s="2"/>
    </row>
    <row r="52" spans="1:10" ht="15" x14ac:dyDescent="0.25">
      <c r="A52" t="s">
        <v>45</v>
      </c>
      <c r="B52">
        <v>16</v>
      </c>
      <c r="C52" s="1">
        <v>9947</v>
      </c>
      <c r="D52" s="1">
        <v>9739</v>
      </c>
      <c r="E52" s="1">
        <f t="shared" si="6"/>
        <v>19686</v>
      </c>
      <c r="F52" s="2">
        <f t="shared" si="7"/>
        <v>-9947</v>
      </c>
      <c r="G52" s="2"/>
      <c r="H52" s="2"/>
      <c r="I52" s="2"/>
      <c r="J52" s="2"/>
    </row>
    <row r="53" spans="1:10" ht="15" x14ac:dyDescent="0.25">
      <c r="A53" t="s">
        <v>46</v>
      </c>
      <c r="B53">
        <v>17</v>
      </c>
      <c r="C53" s="1">
        <v>10291</v>
      </c>
      <c r="D53" s="1">
        <v>9672</v>
      </c>
      <c r="E53" s="1">
        <f t="shared" si="6"/>
        <v>19963</v>
      </c>
      <c r="F53" s="2">
        <f t="shared" si="7"/>
        <v>-10291</v>
      </c>
      <c r="G53" s="2"/>
      <c r="H53" s="2"/>
      <c r="I53" s="2"/>
      <c r="J53" s="2"/>
    </row>
    <row r="54" spans="1:10" ht="15" x14ac:dyDescent="0.25">
      <c r="A54" t="s">
        <v>47</v>
      </c>
      <c r="B54">
        <v>18</v>
      </c>
      <c r="C54" s="1">
        <v>9198</v>
      </c>
      <c r="D54" s="1">
        <v>8385</v>
      </c>
      <c r="E54" s="1">
        <f t="shared" si="6"/>
        <v>17583</v>
      </c>
      <c r="F54" s="2">
        <f t="shared" si="7"/>
        <v>-9198</v>
      </c>
      <c r="G54" s="2"/>
      <c r="H54" s="2"/>
      <c r="I54" s="2"/>
      <c r="J54" s="2"/>
    </row>
    <row r="55" spans="1:10" ht="15" x14ac:dyDescent="0.25">
      <c r="A55" t="s">
        <v>48</v>
      </c>
      <c r="B55">
        <v>19</v>
      </c>
      <c r="C55" s="1">
        <v>8955</v>
      </c>
      <c r="D55" s="1">
        <v>8141</v>
      </c>
      <c r="E55" s="1">
        <f t="shared" si="6"/>
        <v>17096</v>
      </c>
      <c r="F55" s="2">
        <f t="shared" si="7"/>
        <v>-8955</v>
      </c>
      <c r="G55" s="2"/>
      <c r="H55" s="2"/>
      <c r="I55" s="2"/>
      <c r="J55" s="2"/>
    </row>
    <row r="56" spans="1:10" ht="15" x14ac:dyDescent="0.25">
      <c r="A56" t="s">
        <v>49</v>
      </c>
      <c r="B56">
        <v>20</v>
      </c>
      <c r="C56" s="1">
        <v>8423</v>
      </c>
      <c r="D56" s="1">
        <v>7720</v>
      </c>
      <c r="E56" s="1">
        <f t="shared" si="6"/>
        <v>16143</v>
      </c>
      <c r="F56" s="2">
        <f t="shared" si="7"/>
        <v>-8423</v>
      </c>
      <c r="G56" s="2"/>
      <c r="H56" s="2"/>
      <c r="I56" s="2"/>
      <c r="J56" s="2"/>
    </row>
    <row r="57" spans="1:10" ht="15" x14ac:dyDescent="0.25">
      <c r="A57" t="s">
        <v>50</v>
      </c>
      <c r="B57">
        <v>21</v>
      </c>
      <c r="C57" s="1">
        <v>7901</v>
      </c>
      <c r="D57" s="1">
        <v>7576</v>
      </c>
      <c r="E57" s="1">
        <f t="shared" si="6"/>
        <v>15477</v>
      </c>
      <c r="F57" s="2">
        <f t="shared" si="7"/>
        <v>-7901</v>
      </c>
      <c r="G57" s="2"/>
      <c r="H57" s="2"/>
      <c r="I57" s="2"/>
      <c r="J57" s="2"/>
    </row>
    <row r="58" spans="1:10" ht="15" x14ac:dyDescent="0.25">
      <c r="A58" t="s">
        <v>51</v>
      </c>
      <c r="B58">
        <v>22</v>
      </c>
      <c r="C58" s="1">
        <v>7713</v>
      </c>
      <c r="D58" s="1">
        <v>7517</v>
      </c>
      <c r="E58" s="1">
        <f t="shared" si="6"/>
        <v>15230</v>
      </c>
      <c r="F58" s="2">
        <f t="shared" si="7"/>
        <v>-7713</v>
      </c>
      <c r="G58" s="2"/>
      <c r="H58" s="2"/>
      <c r="I58" s="2"/>
      <c r="J58" s="2"/>
    </row>
    <row r="59" spans="1:10" ht="15" x14ac:dyDescent="0.25">
      <c r="A59" t="s">
        <v>52</v>
      </c>
      <c r="B59">
        <v>23</v>
      </c>
      <c r="C59" s="1">
        <v>8105</v>
      </c>
      <c r="D59" s="1">
        <v>7748</v>
      </c>
      <c r="E59" s="1">
        <f t="shared" si="6"/>
        <v>15853</v>
      </c>
      <c r="F59" s="2">
        <f t="shared" si="7"/>
        <v>-8105</v>
      </c>
      <c r="G59" s="2"/>
      <c r="H59" s="2"/>
      <c r="I59" s="2"/>
      <c r="J59" s="2"/>
    </row>
    <row r="60" spans="1:10" ht="15" x14ac:dyDescent="0.25">
      <c r="A60" t="s">
        <v>53</v>
      </c>
      <c r="B60">
        <v>24</v>
      </c>
      <c r="C60" s="1">
        <v>8149</v>
      </c>
      <c r="D60" s="1">
        <v>8165</v>
      </c>
      <c r="E60" s="1">
        <f t="shared" si="6"/>
        <v>16314</v>
      </c>
      <c r="F60" s="2">
        <f t="shared" si="7"/>
        <v>-8149</v>
      </c>
      <c r="G60" s="2"/>
      <c r="H60" s="2"/>
      <c r="I60" s="2"/>
      <c r="J60" s="2"/>
    </row>
    <row r="61" spans="1:10" ht="15" x14ac:dyDescent="0.25">
      <c r="A61" t="s">
        <v>54</v>
      </c>
      <c r="B61">
        <v>25</v>
      </c>
      <c r="C61" s="1">
        <v>8039</v>
      </c>
      <c r="D61" s="1">
        <v>8096</v>
      </c>
      <c r="E61" s="1">
        <f t="shared" si="6"/>
        <v>16135</v>
      </c>
      <c r="F61" s="2">
        <f t="shared" si="7"/>
        <v>-8039</v>
      </c>
      <c r="G61" s="2"/>
      <c r="H61" s="2"/>
      <c r="I61" s="2"/>
      <c r="J61" s="2"/>
    </row>
    <row r="62" spans="1:10" ht="15" x14ac:dyDescent="0.25">
      <c r="A62" t="s">
        <v>55</v>
      </c>
      <c r="B62">
        <v>26</v>
      </c>
      <c r="C62" s="1">
        <v>8210</v>
      </c>
      <c r="D62" s="1">
        <v>8264</v>
      </c>
      <c r="E62" s="1">
        <f t="shared" si="6"/>
        <v>16474</v>
      </c>
      <c r="F62" s="2">
        <f t="shared" si="7"/>
        <v>-8210</v>
      </c>
      <c r="G62" s="2"/>
      <c r="H62" s="2"/>
      <c r="I62" s="2"/>
      <c r="J62" s="2"/>
    </row>
    <row r="63" spans="1:10" ht="15" x14ac:dyDescent="0.25">
      <c r="A63" t="s">
        <v>56</v>
      </c>
      <c r="B63">
        <v>27</v>
      </c>
      <c r="C63" s="1">
        <v>8225</v>
      </c>
      <c r="D63" s="1">
        <v>8198</v>
      </c>
      <c r="E63" s="1">
        <f t="shared" si="6"/>
        <v>16423</v>
      </c>
      <c r="F63" s="2">
        <f t="shared" si="7"/>
        <v>-8225</v>
      </c>
      <c r="G63" s="2"/>
      <c r="H63" s="2"/>
      <c r="I63" s="2"/>
      <c r="J63" s="2"/>
    </row>
    <row r="64" spans="1:10" ht="15" x14ac:dyDescent="0.25">
      <c r="A64" t="s">
        <v>57</v>
      </c>
      <c r="B64">
        <v>28</v>
      </c>
      <c r="C64" s="1">
        <v>7919</v>
      </c>
      <c r="D64" s="1">
        <v>8424</v>
      </c>
      <c r="E64" s="1">
        <f t="shared" si="6"/>
        <v>16343</v>
      </c>
      <c r="F64" s="2">
        <f t="shared" si="7"/>
        <v>-7919</v>
      </c>
      <c r="G64" s="2"/>
      <c r="H64" s="2"/>
      <c r="I64" s="2"/>
      <c r="J64" s="2"/>
    </row>
    <row r="65" spans="1:10" ht="15" x14ac:dyDescent="0.25">
      <c r="A65" t="s">
        <v>58</v>
      </c>
      <c r="B65">
        <v>29</v>
      </c>
      <c r="C65" s="1">
        <v>8346</v>
      </c>
      <c r="D65" s="1">
        <v>8488</v>
      </c>
      <c r="E65" s="1">
        <f t="shared" si="6"/>
        <v>16834</v>
      </c>
      <c r="F65" s="2">
        <f t="shared" si="7"/>
        <v>-8346</v>
      </c>
      <c r="G65" s="2"/>
      <c r="H65" s="2"/>
      <c r="I65" s="2"/>
      <c r="J65" s="2"/>
    </row>
    <row r="66" spans="1:10" ht="15" x14ac:dyDescent="0.25">
      <c r="A66" t="s">
        <v>59</v>
      </c>
      <c r="B66">
        <v>30</v>
      </c>
      <c r="C66" s="1">
        <v>8416</v>
      </c>
      <c r="D66" s="1">
        <v>9032</v>
      </c>
      <c r="E66" s="1">
        <f t="shared" si="6"/>
        <v>17448</v>
      </c>
      <c r="F66" s="2">
        <f t="shared" si="7"/>
        <v>-8416</v>
      </c>
      <c r="G66" s="2"/>
      <c r="H66" s="2"/>
      <c r="I66" s="2"/>
      <c r="J66" s="2"/>
    </row>
    <row r="67" spans="1:10" ht="15" x14ac:dyDescent="0.25">
      <c r="A67" t="s">
        <v>60</v>
      </c>
      <c r="B67">
        <v>31</v>
      </c>
      <c r="C67" s="1">
        <v>8596</v>
      </c>
      <c r="D67" s="1">
        <v>9427</v>
      </c>
      <c r="E67" s="1">
        <f t="shared" si="6"/>
        <v>18023</v>
      </c>
      <c r="F67" s="2">
        <f t="shared" si="7"/>
        <v>-8596</v>
      </c>
      <c r="G67" s="2"/>
      <c r="H67" s="2"/>
      <c r="I67" s="2"/>
      <c r="J67" s="2"/>
    </row>
    <row r="68" spans="1:10" ht="15" x14ac:dyDescent="0.25">
      <c r="A68" t="s">
        <v>61</v>
      </c>
      <c r="B68">
        <v>32</v>
      </c>
      <c r="C68" s="1">
        <v>8684</v>
      </c>
      <c r="D68" s="1">
        <v>9394</v>
      </c>
      <c r="E68" s="1">
        <f t="shared" si="6"/>
        <v>18078</v>
      </c>
      <c r="F68" s="2">
        <f t="shared" si="7"/>
        <v>-8684</v>
      </c>
      <c r="G68" s="2"/>
      <c r="H68" s="2"/>
      <c r="I68" s="2"/>
      <c r="J68" s="2"/>
    </row>
    <row r="69" spans="1:10" ht="15" x14ac:dyDescent="0.25">
      <c r="A69" t="s">
        <v>62</v>
      </c>
      <c r="B69">
        <v>33</v>
      </c>
      <c r="C69" s="1">
        <v>8592</v>
      </c>
      <c r="D69" s="1">
        <v>9617</v>
      </c>
      <c r="E69" s="1">
        <f t="shared" si="6"/>
        <v>18209</v>
      </c>
      <c r="F69" s="2">
        <f t="shared" si="7"/>
        <v>-8592</v>
      </c>
      <c r="G69" s="2"/>
      <c r="H69" s="2"/>
      <c r="I69" s="2"/>
      <c r="J69" s="2"/>
    </row>
    <row r="70" spans="1:10" ht="15" x14ac:dyDescent="0.25">
      <c r="A70" t="s">
        <v>63</v>
      </c>
      <c r="B70">
        <v>34</v>
      </c>
      <c r="C70" s="1">
        <v>8765</v>
      </c>
      <c r="D70" s="1">
        <v>9714</v>
      </c>
      <c r="E70" s="1">
        <f t="shared" si="6"/>
        <v>18479</v>
      </c>
      <c r="F70" s="2">
        <f t="shared" si="7"/>
        <v>-8765</v>
      </c>
      <c r="G70" s="2"/>
      <c r="H70" s="2"/>
      <c r="I70" s="2"/>
      <c r="J70" s="2"/>
    </row>
    <row r="71" spans="1:10" ht="15" x14ac:dyDescent="0.25">
      <c r="A71" t="s">
        <v>64</v>
      </c>
      <c r="B71">
        <v>35</v>
      </c>
      <c r="C71" s="1">
        <v>9021</v>
      </c>
      <c r="D71" s="1">
        <v>9520</v>
      </c>
      <c r="E71" s="1">
        <f t="shared" si="6"/>
        <v>18541</v>
      </c>
      <c r="F71" s="2">
        <f t="shared" si="7"/>
        <v>-9021</v>
      </c>
      <c r="G71" s="2"/>
      <c r="H71" s="2"/>
      <c r="I71" s="2"/>
      <c r="J71" s="2"/>
    </row>
    <row r="72" spans="1:10" ht="15" x14ac:dyDescent="0.25">
      <c r="A72" t="s">
        <v>65</v>
      </c>
      <c r="B72">
        <v>36</v>
      </c>
      <c r="C72" s="1">
        <v>9279</v>
      </c>
      <c r="D72" s="1">
        <v>9929</v>
      </c>
      <c r="E72" s="1">
        <f t="shared" si="6"/>
        <v>19208</v>
      </c>
      <c r="F72" s="2">
        <f t="shared" si="7"/>
        <v>-9279</v>
      </c>
      <c r="G72" s="2"/>
      <c r="H72" s="2"/>
      <c r="I72" s="2"/>
      <c r="J72" s="2"/>
    </row>
    <row r="73" spans="1:10" x14ac:dyDescent="0.35">
      <c r="A73" t="s">
        <v>66</v>
      </c>
      <c r="B73">
        <v>37</v>
      </c>
      <c r="C73" s="1">
        <v>9337</v>
      </c>
      <c r="D73" s="1">
        <v>9888</v>
      </c>
      <c r="E73" s="1">
        <f t="shared" si="6"/>
        <v>19225</v>
      </c>
      <c r="F73" s="2">
        <f t="shared" si="7"/>
        <v>-9337</v>
      </c>
      <c r="G73" s="2"/>
      <c r="H73" s="2"/>
      <c r="I73" s="2"/>
      <c r="J73" s="2"/>
    </row>
    <row r="74" spans="1:10" x14ac:dyDescent="0.35">
      <c r="A74" t="s">
        <v>67</v>
      </c>
      <c r="B74">
        <v>38</v>
      </c>
      <c r="C74" s="1">
        <v>9315</v>
      </c>
      <c r="D74" s="1">
        <v>9991</v>
      </c>
      <c r="E74" s="1">
        <f t="shared" si="6"/>
        <v>19306</v>
      </c>
      <c r="F74" s="2">
        <f t="shared" si="7"/>
        <v>-9315</v>
      </c>
      <c r="G74" s="2"/>
      <c r="H74" s="2"/>
      <c r="I74" s="2"/>
      <c r="J74" s="2"/>
    </row>
    <row r="75" spans="1:10" x14ac:dyDescent="0.35">
      <c r="A75" t="s">
        <v>68</v>
      </c>
      <c r="B75">
        <v>39</v>
      </c>
      <c r="C75" s="1">
        <v>9714</v>
      </c>
      <c r="D75" s="1">
        <v>10318</v>
      </c>
      <c r="E75" s="1">
        <f t="shared" si="6"/>
        <v>20032</v>
      </c>
      <c r="F75" s="2">
        <f t="shared" si="7"/>
        <v>-9714</v>
      </c>
      <c r="G75" s="2"/>
      <c r="H75" s="2"/>
      <c r="I75" s="2"/>
      <c r="J75" s="2"/>
    </row>
    <row r="76" spans="1:10" x14ac:dyDescent="0.35">
      <c r="A76" t="s">
        <v>69</v>
      </c>
      <c r="B76">
        <v>40</v>
      </c>
      <c r="C76" s="1">
        <v>9817</v>
      </c>
      <c r="D76" s="1">
        <v>9960</v>
      </c>
      <c r="E76" s="1">
        <f t="shared" si="6"/>
        <v>19777</v>
      </c>
      <c r="F76" s="2">
        <f t="shared" si="7"/>
        <v>-9817</v>
      </c>
      <c r="G76" s="2"/>
      <c r="H76" s="2"/>
      <c r="I76" s="2"/>
      <c r="J76" s="2"/>
    </row>
    <row r="77" spans="1:10" x14ac:dyDescent="0.35">
      <c r="A77" t="s">
        <v>70</v>
      </c>
      <c r="B77">
        <v>41</v>
      </c>
      <c r="C77" s="1">
        <v>9779</v>
      </c>
      <c r="D77" s="1">
        <v>9988</v>
      </c>
      <c r="E77" s="1">
        <f t="shared" si="6"/>
        <v>19767</v>
      </c>
      <c r="F77" s="2">
        <f t="shared" si="7"/>
        <v>-9779</v>
      </c>
      <c r="G77" s="2"/>
      <c r="H77" s="2"/>
      <c r="I77" s="2"/>
      <c r="J77" s="2"/>
    </row>
    <row r="78" spans="1:10" x14ac:dyDescent="0.35">
      <c r="A78" t="s">
        <v>71</v>
      </c>
      <c r="B78">
        <v>42</v>
      </c>
      <c r="C78" s="1">
        <v>9673</v>
      </c>
      <c r="D78" s="1">
        <v>10117</v>
      </c>
      <c r="E78" s="1">
        <f t="shared" si="6"/>
        <v>19790</v>
      </c>
      <c r="F78" s="2">
        <f t="shared" si="7"/>
        <v>-9673</v>
      </c>
      <c r="G78" s="2"/>
      <c r="H78" s="2"/>
      <c r="I78" s="2"/>
      <c r="J78" s="2"/>
    </row>
    <row r="79" spans="1:10" x14ac:dyDescent="0.35">
      <c r="A79" t="s">
        <v>72</v>
      </c>
      <c r="B79">
        <v>43</v>
      </c>
      <c r="C79" s="1">
        <v>10355</v>
      </c>
      <c r="D79" s="1">
        <v>10255</v>
      </c>
      <c r="E79" s="1">
        <f t="shared" si="6"/>
        <v>20610</v>
      </c>
      <c r="F79" s="2">
        <f t="shared" si="7"/>
        <v>-10355</v>
      </c>
      <c r="G79" s="2"/>
      <c r="H79" s="2"/>
      <c r="I79" s="2"/>
      <c r="J79" s="2"/>
    </row>
    <row r="80" spans="1:10" x14ac:dyDescent="0.35">
      <c r="A80" t="s">
        <v>73</v>
      </c>
      <c r="B80">
        <v>44</v>
      </c>
      <c r="C80" s="1">
        <v>10343</v>
      </c>
      <c r="D80" s="1">
        <v>10704</v>
      </c>
      <c r="E80" s="1">
        <f t="shared" si="6"/>
        <v>21047</v>
      </c>
      <c r="F80" s="2">
        <f t="shared" si="7"/>
        <v>-10343</v>
      </c>
      <c r="G80" s="2"/>
      <c r="H80" s="2"/>
      <c r="I80" s="2"/>
      <c r="J80" s="2"/>
    </row>
    <row r="81" spans="1:10" x14ac:dyDescent="0.35">
      <c r="A81" t="s">
        <v>74</v>
      </c>
      <c r="B81">
        <v>45</v>
      </c>
      <c r="C81" s="1">
        <v>10751</v>
      </c>
      <c r="D81" s="1">
        <v>10795</v>
      </c>
      <c r="E81" s="1">
        <f t="shared" si="6"/>
        <v>21546</v>
      </c>
      <c r="F81" s="2">
        <f t="shared" si="7"/>
        <v>-10751</v>
      </c>
      <c r="G81" s="2"/>
      <c r="H81" s="2"/>
      <c r="I81" s="2"/>
      <c r="J81" s="2"/>
    </row>
    <row r="82" spans="1:10" x14ac:dyDescent="0.35">
      <c r="A82" t="s">
        <v>75</v>
      </c>
      <c r="B82">
        <v>46</v>
      </c>
      <c r="C82" s="1">
        <v>10380</v>
      </c>
      <c r="D82" s="1">
        <v>10451</v>
      </c>
      <c r="E82" s="1">
        <f t="shared" si="6"/>
        <v>20831</v>
      </c>
      <c r="F82" s="2">
        <f t="shared" si="7"/>
        <v>-10380</v>
      </c>
      <c r="G82" s="2"/>
      <c r="H82" s="2"/>
      <c r="I82" s="2"/>
      <c r="J82" s="2"/>
    </row>
    <row r="83" spans="1:10" x14ac:dyDescent="0.35">
      <c r="A83" t="s">
        <v>76</v>
      </c>
      <c r="B83">
        <v>47</v>
      </c>
      <c r="C83" s="1">
        <v>10495</v>
      </c>
      <c r="D83" s="1">
        <v>10693</v>
      </c>
      <c r="E83" s="1">
        <f t="shared" si="6"/>
        <v>21188</v>
      </c>
      <c r="F83" s="2">
        <f t="shared" si="7"/>
        <v>-10495</v>
      </c>
      <c r="G83" s="2"/>
      <c r="H83" s="2"/>
      <c r="I83" s="2"/>
      <c r="J83" s="2"/>
    </row>
    <row r="84" spans="1:10" x14ac:dyDescent="0.35">
      <c r="A84" t="s">
        <v>77</v>
      </c>
      <c r="B84">
        <v>48</v>
      </c>
      <c r="C84" s="1">
        <v>10135</v>
      </c>
      <c r="D84" s="1">
        <v>10486</v>
      </c>
      <c r="E84" s="1">
        <f t="shared" si="6"/>
        <v>20621</v>
      </c>
      <c r="F84" s="2">
        <f t="shared" si="7"/>
        <v>-10135</v>
      </c>
      <c r="G84" s="2"/>
      <c r="H84" s="2"/>
      <c r="I84" s="2"/>
      <c r="J84" s="2"/>
    </row>
    <row r="85" spans="1:10" x14ac:dyDescent="0.35">
      <c r="A85" t="s">
        <v>78</v>
      </c>
      <c r="B85">
        <v>49</v>
      </c>
      <c r="C85" s="1">
        <v>10063</v>
      </c>
      <c r="D85" s="1">
        <v>10116</v>
      </c>
      <c r="E85" s="1">
        <f t="shared" si="6"/>
        <v>20179</v>
      </c>
      <c r="F85" s="2">
        <f t="shared" si="7"/>
        <v>-10063</v>
      </c>
      <c r="G85" s="2"/>
      <c r="H85" s="2"/>
      <c r="I85" s="2"/>
      <c r="J85" s="2"/>
    </row>
    <row r="86" spans="1:10" x14ac:dyDescent="0.35">
      <c r="A86" t="s">
        <v>79</v>
      </c>
      <c r="B86">
        <v>50</v>
      </c>
      <c r="C86" s="1">
        <v>9864</v>
      </c>
      <c r="D86" s="1">
        <v>10001</v>
      </c>
      <c r="E86" s="1">
        <f t="shared" si="6"/>
        <v>19865</v>
      </c>
      <c r="F86" s="2">
        <f t="shared" si="7"/>
        <v>-9864</v>
      </c>
      <c r="G86" s="2"/>
      <c r="H86" s="2"/>
      <c r="I86" s="2"/>
      <c r="J86" s="2"/>
    </row>
    <row r="87" spans="1:10" x14ac:dyDescent="0.35">
      <c r="A87" t="s">
        <v>80</v>
      </c>
      <c r="B87">
        <v>51</v>
      </c>
      <c r="C87" s="1">
        <v>9708</v>
      </c>
      <c r="D87" s="1">
        <v>10133</v>
      </c>
      <c r="E87" s="1">
        <f t="shared" si="6"/>
        <v>19841</v>
      </c>
      <c r="F87" s="2">
        <f t="shared" si="7"/>
        <v>-9708</v>
      </c>
      <c r="G87" s="2"/>
      <c r="H87" s="2"/>
      <c r="I87" s="2"/>
      <c r="J87" s="2"/>
    </row>
    <row r="88" spans="1:10" x14ac:dyDescent="0.35">
      <c r="A88" t="s">
        <v>81</v>
      </c>
      <c r="B88">
        <v>52</v>
      </c>
      <c r="C88" s="1">
        <v>9813</v>
      </c>
      <c r="D88" s="1">
        <v>10143</v>
      </c>
      <c r="E88" s="1">
        <f t="shared" si="6"/>
        <v>19956</v>
      </c>
      <c r="F88" s="2">
        <f t="shared" si="7"/>
        <v>-9813</v>
      </c>
      <c r="G88" s="2"/>
      <c r="H88" s="2"/>
      <c r="I88" s="2"/>
      <c r="J88" s="2"/>
    </row>
    <row r="89" spans="1:10" x14ac:dyDescent="0.35">
      <c r="A89" t="s">
        <v>82</v>
      </c>
      <c r="B89">
        <v>53</v>
      </c>
      <c r="C89" s="1">
        <v>9544</v>
      </c>
      <c r="D89" s="1">
        <v>10333</v>
      </c>
      <c r="E89" s="1">
        <f t="shared" si="6"/>
        <v>19877</v>
      </c>
      <c r="F89" s="2">
        <f t="shared" si="7"/>
        <v>-9544</v>
      </c>
      <c r="G89" s="2"/>
      <c r="H89" s="2"/>
      <c r="I89" s="2"/>
      <c r="J89" s="2"/>
    </row>
    <row r="90" spans="1:10" x14ac:dyDescent="0.35">
      <c r="A90" t="s">
        <v>83</v>
      </c>
      <c r="B90">
        <v>54</v>
      </c>
      <c r="C90" s="1">
        <v>9711</v>
      </c>
      <c r="D90" s="1">
        <v>10301</v>
      </c>
      <c r="E90" s="1">
        <f t="shared" si="6"/>
        <v>20012</v>
      </c>
      <c r="F90" s="2">
        <f t="shared" si="7"/>
        <v>-9711</v>
      </c>
      <c r="G90" s="2"/>
      <c r="H90" s="2"/>
      <c r="I90" s="2"/>
      <c r="J90" s="2"/>
    </row>
    <row r="91" spans="1:10" x14ac:dyDescent="0.35">
      <c r="A91" t="s">
        <v>84</v>
      </c>
      <c r="B91">
        <v>55</v>
      </c>
      <c r="C91" s="1">
        <v>9475</v>
      </c>
      <c r="D91" s="1">
        <v>9789</v>
      </c>
      <c r="E91" s="1">
        <f t="shared" si="6"/>
        <v>19264</v>
      </c>
      <c r="F91" s="2">
        <f t="shared" si="7"/>
        <v>-9475</v>
      </c>
      <c r="G91" s="2"/>
      <c r="H91" s="2"/>
      <c r="I91" s="2"/>
      <c r="J91" s="2"/>
    </row>
    <row r="92" spans="1:10" x14ac:dyDescent="0.35">
      <c r="A92" t="s">
        <v>85</v>
      </c>
      <c r="B92">
        <v>56</v>
      </c>
      <c r="C92" s="1">
        <v>9234</v>
      </c>
      <c r="D92" s="1">
        <v>9784</v>
      </c>
      <c r="E92" s="1">
        <f t="shared" si="6"/>
        <v>19018</v>
      </c>
      <c r="F92" s="2">
        <f t="shared" si="7"/>
        <v>-9234</v>
      </c>
      <c r="G92" s="2"/>
      <c r="H92" s="2"/>
      <c r="I92" s="2"/>
      <c r="J92" s="2"/>
    </row>
    <row r="93" spans="1:10" x14ac:dyDescent="0.35">
      <c r="A93" t="s">
        <v>86</v>
      </c>
      <c r="B93">
        <v>57</v>
      </c>
      <c r="C93" s="1">
        <v>8958</v>
      </c>
      <c r="D93" s="1">
        <v>9405</v>
      </c>
      <c r="E93" s="1">
        <f t="shared" si="6"/>
        <v>18363</v>
      </c>
      <c r="F93" s="2">
        <f t="shared" si="7"/>
        <v>-8958</v>
      </c>
      <c r="G93" s="2"/>
      <c r="H93" s="2"/>
      <c r="I93" s="2"/>
      <c r="J93" s="2"/>
    </row>
    <row r="94" spans="1:10" x14ac:dyDescent="0.35">
      <c r="A94" t="s">
        <v>87</v>
      </c>
      <c r="B94">
        <v>58</v>
      </c>
      <c r="C94" s="1">
        <v>8756</v>
      </c>
      <c r="D94" s="1">
        <v>9111</v>
      </c>
      <c r="E94" s="1">
        <f t="shared" si="6"/>
        <v>17867</v>
      </c>
      <c r="F94" s="2">
        <f t="shared" si="7"/>
        <v>-8756</v>
      </c>
      <c r="G94" s="2"/>
      <c r="H94" s="2"/>
      <c r="I94" s="2"/>
      <c r="J94" s="2"/>
    </row>
    <row r="95" spans="1:10" x14ac:dyDescent="0.35">
      <c r="A95" t="s">
        <v>88</v>
      </c>
      <c r="B95">
        <v>59</v>
      </c>
      <c r="C95" s="1">
        <v>8372</v>
      </c>
      <c r="D95" s="1">
        <v>8943</v>
      </c>
      <c r="E95" s="1">
        <f t="shared" si="6"/>
        <v>17315</v>
      </c>
      <c r="F95" s="2">
        <f t="shared" si="7"/>
        <v>-8372</v>
      </c>
      <c r="G95" s="2"/>
      <c r="H95" s="2"/>
      <c r="I95" s="2"/>
      <c r="J95" s="2"/>
    </row>
    <row r="96" spans="1:10" x14ac:dyDescent="0.35">
      <c r="A96" t="s">
        <v>89</v>
      </c>
      <c r="B96">
        <v>60</v>
      </c>
      <c r="C96" s="1">
        <v>7932</v>
      </c>
      <c r="D96" s="1">
        <v>9046</v>
      </c>
      <c r="E96" s="1">
        <f t="shared" si="6"/>
        <v>16978</v>
      </c>
      <c r="F96" s="2">
        <f t="shared" si="7"/>
        <v>-7932</v>
      </c>
      <c r="G96" s="2"/>
      <c r="H96" s="2"/>
      <c r="I96" s="2"/>
      <c r="J96" s="2"/>
    </row>
    <row r="97" spans="1:10" x14ac:dyDescent="0.35">
      <c r="A97" t="s">
        <v>90</v>
      </c>
      <c r="B97">
        <v>61</v>
      </c>
      <c r="C97" s="1">
        <v>7378</v>
      </c>
      <c r="D97" s="1">
        <v>8495</v>
      </c>
      <c r="E97" s="1">
        <f t="shared" si="6"/>
        <v>15873</v>
      </c>
      <c r="F97" s="2">
        <f t="shared" si="7"/>
        <v>-7378</v>
      </c>
      <c r="G97" s="2"/>
      <c r="H97" s="2"/>
      <c r="I97" s="2"/>
      <c r="J97" s="2"/>
    </row>
    <row r="98" spans="1:10" x14ac:dyDescent="0.35">
      <c r="A98" t="s">
        <v>91</v>
      </c>
      <c r="B98">
        <v>62</v>
      </c>
      <c r="C98" s="1">
        <v>7203</v>
      </c>
      <c r="D98" s="1">
        <v>7972</v>
      </c>
      <c r="E98" s="1">
        <f t="shared" si="6"/>
        <v>15175</v>
      </c>
      <c r="F98" s="2">
        <f t="shared" si="7"/>
        <v>-7203</v>
      </c>
      <c r="G98" s="2"/>
      <c r="H98" s="2"/>
      <c r="I98" s="2"/>
      <c r="J98" s="2"/>
    </row>
    <row r="99" spans="1:10" x14ac:dyDescent="0.35">
      <c r="A99" t="s">
        <v>92</v>
      </c>
      <c r="B99">
        <v>63</v>
      </c>
      <c r="C99" s="1">
        <v>7102</v>
      </c>
      <c r="D99" s="1">
        <v>7909</v>
      </c>
      <c r="E99" s="1">
        <f t="shared" si="6"/>
        <v>15011</v>
      </c>
      <c r="F99" s="2">
        <f t="shared" si="7"/>
        <v>-7102</v>
      </c>
      <c r="G99" s="2"/>
      <c r="H99" s="2"/>
      <c r="I99" s="2"/>
      <c r="J99" s="2"/>
    </row>
    <row r="100" spans="1:10" x14ac:dyDescent="0.35">
      <c r="A100" t="s">
        <v>93</v>
      </c>
      <c r="B100">
        <v>64</v>
      </c>
      <c r="C100" s="1">
        <v>6787</v>
      </c>
      <c r="D100" s="1">
        <v>7677</v>
      </c>
      <c r="E100" s="1">
        <f t="shared" si="6"/>
        <v>14464</v>
      </c>
      <c r="F100" s="2">
        <f t="shared" si="7"/>
        <v>-6787</v>
      </c>
      <c r="G100" s="2"/>
      <c r="H100" s="2"/>
      <c r="I100" s="2"/>
      <c r="J100" s="2"/>
    </row>
    <row r="101" spans="1:10" x14ac:dyDescent="0.35">
      <c r="A101" t="s">
        <v>94</v>
      </c>
      <c r="B101">
        <v>65</v>
      </c>
      <c r="C101" s="1">
        <v>6460</v>
      </c>
      <c r="D101" s="1">
        <v>7620</v>
      </c>
      <c r="E101" s="1">
        <f t="shared" ref="E101:E136" si="8">SUM(C101:D101)</f>
        <v>14080</v>
      </c>
      <c r="F101" s="2">
        <f t="shared" ref="F101:F143" si="9">-C101</f>
        <v>-6460</v>
      </c>
      <c r="G101" s="2"/>
      <c r="H101" s="2"/>
      <c r="I101" s="2"/>
      <c r="J101" s="2"/>
    </row>
    <row r="102" spans="1:10" x14ac:dyDescent="0.35">
      <c r="A102" t="s">
        <v>95</v>
      </c>
      <c r="B102">
        <v>66</v>
      </c>
      <c r="C102" s="1">
        <v>6492</v>
      </c>
      <c r="D102" s="1">
        <v>7721</v>
      </c>
      <c r="E102" s="1">
        <f t="shared" si="8"/>
        <v>14213</v>
      </c>
      <c r="F102" s="2">
        <f t="shared" si="9"/>
        <v>-6492</v>
      </c>
      <c r="G102" s="2"/>
      <c r="H102" s="2"/>
      <c r="I102" s="2"/>
      <c r="J102" s="2"/>
    </row>
    <row r="103" spans="1:10" x14ac:dyDescent="0.35">
      <c r="A103" t="s">
        <v>96</v>
      </c>
      <c r="B103">
        <v>67</v>
      </c>
      <c r="C103" s="1">
        <v>6449</v>
      </c>
      <c r="D103" s="1">
        <v>7459</v>
      </c>
      <c r="E103" s="1">
        <f t="shared" si="8"/>
        <v>13908</v>
      </c>
      <c r="F103" s="2">
        <f t="shared" si="9"/>
        <v>-6449</v>
      </c>
      <c r="G103" s="2"/>
      <c r="H103" s="2"/>
      <c r="I103" s="2"/>
      <c r="J103" s="2"/>
    </row>
    <row r="104" spans="1:10" x14ac:dyDescent="0.35">
      <c r="A104" t="s">
        <v>97</v>
      </c>
      <c r="B104">
        <v>68</v>
      </c>
      <c r="C104" s="1">
        <v>6646</v>
      </c>
      <c r="D104" s="1">
        <v>7294</v>
      </c>
      <c r="E104" s="1">
        <f t="shared" si="8"/>
        <v>13940</v>
      </c>
      <c r="F104" s="2">
        <f t="shared" si="9"/>
        <v>-6646</v>
      </c>
      <c r="G104" s="2"/>
      <c r="H104" s="2"/>
      <c r="I104" s="2"/>
      <c r="J104" s="2"/>
    </row>
    <row r="105" spans="1:10" x14ac:dyDescent="0.35">
      <c r="A105" t="s">
        <v>98</v>
      </c>
      <c r="B105">
        <v>69</v>
      </c>
      <c r="C105" s="1">
        <v>6352</v>
      </c>
      <c r="D105" s="1">
        <v>7441</v>
      </c>
      <c r="E105" s="1">
        <f t="shared" si="8"/>
        <v>13793</v>
      </c>
      <c r="F105" s="2">
        <f t="shared" si="9"/>
        <v>-6352</v>
      </c>
      <c r="G105" s="2"/>
      <c r="H105" s="2"/>
      <c r="I105" s="2"/>
      <c r="J105" s="2"/>
    </row>
    <row r="106" spans="1:10" x14ac:dyDescent="0.35">
      <c r="A106" t="s">
        <v>99</v>
      </c>
      <c r="B106">
        <v>70</v>
      </c>
      <c r="C106" s="1">
        <v>6185</v>
      </c>
      <c r="D106" s="1">
        <v>6744</v>
      </c>
      <c r="E106" s="1">
        <f t="shared" si="8"/>
        <v>12929</v>
      </c>
      <c r="F106" s="2">
        <f t="shared" si="9"/>
        <v>-6185</v>
      </c>
      <c r="G106" s="2"/>
      <c r="H106" s="2"/>
      <c r="I106" s="2"/>
      <c r="J106" s="2"/>
    </row>
    <row r="107" spans="1:10" x14ac:dyDescent="0.35">
      <c r="A107" t="s">
        <v>100</v>
      </c>
      <c r="B107">
        <v>71</v>
      </c>
      <c r="C107" s="1">
        <v>5452</v>
      </c>
      <c r="D107" s="1">
        <v>6481</v>
      </c>
      <c r="E107" s="1">
        <f t="shared" si="8"/>
        <v>11933</v>
      </c>
      <c r="F107" s="2">
        <f t="shared" si="9"/>
        <v>-5452</v>
      </c>
      <c r="G107" s="2"/>
      <c r="H107" s="2"/>
      <c r="I107" s="2"/>
      <c r="J107" s="2"/>
    </row>
    <row r="108" spans="1:10" x14ac:dyDescent="0.35">
      <c r="A108" t="s">
        <v>101</v>
      </c>
      <c r="B108">
        <v>72</v>
      </c>
      <c r="C108" s="1">
        <v>5340</v>
      </c>
      <c r="D108" s="1">
        <v>5851</v>
      </c>
      <c r="E108" s="1">
        <f t="shared" si="8"/>
        <v>11191</v>
      </c>
      <c r="F108" s="2">
        <f t="shared" si="9"/>
        <v>-5340</v>
      </c>
      <c r="G108" s="2"/>
      <c r="H108" s="2"/>
      <c r="I108" s="2"/>
      <c r="J108" s="2"/>
    </row>
    <row r="109" spans="1:10" x14ac:dyDescent="0.35">
      <c r="A109" t="s">
        <v>102</v>
      </c>
      <c r="B109">
        <v>73</v>
      </c>
      <c r="C109" s="1">
        <v>4922</v>
      </c>
      <c r="D109" s="1">
        <v>5511</v>
      </c>
      <c r="E109" s="1">
        <f t="shared" si="8"/>
        <v>10433</v>
      </c>
      <c r="F109" s="2">
        <f t="shared" si="9"/>
        <v>-4922</v>
      </c>
      <c r="G109" s="2"/>
      <c r="H109" s="2"/>
      <c r="I109" s="2"/>
      <c r="J109" s="2"/>
    </row>
    <row r="110" spans="1:10" x14ac:dyDescent="0.35">
      <c r="A110" t="s">
        <v>103</v>
      </c>
      <c r="B110">
        <v>74</v>
      </c>
      <c r="C110" s="1">
        <v>4356</v>
      </c>
      <c r="D110" s="1">
        <v>4874</v>
      </c>
      <c r="E110" s="1">
        <f t="shared" si="8"/>
        <v>9230</v>
      </c>
      <c r="F110" s="2">
        <f t="shared" si="9"/>
        <v>-4356</v>
      </c>
      <c r="G110" s="2"/>
      <c r="H110" s="2"/>
      <c r="I110" s="2"/>
      <c r="J110" s="2"/>
    </row>
    <row r="111" spans="1:10" x14ac:dyDescent="0.35">
      <c r="A111" t="s">
        <v>104</v>
      </c>
      <c r="B111">
        <v>75</v>
      </c>
      <c r="C111" s="1">
        <v>4085</v>
      </c>
      <c r="D111" s="1">
        <v>4763</v>
      </c>
      <c r="E111" s="1">
        <f t="shared" si="8"/>
        <v>8848</v>
      </c>
      <c r="F111" s="2">
        <f t="shared" si="9"/>
        <v>-4085</v>
      </c>
      <c r="G111" s="2"/>
      <c r="H111" s="2"/>
      <c r="I111" s="2"/>
      <c r="J111" s="2"/>
    </row>
    <row r="112" spans="1:10" x14ac:dyDescent="0.35">
      <c r="A112" t="s">
        <v>105</v>
      </c>
      <c r="B112">
        <v>76</v>
      </c>
      <c r="C112" s="1">
        <v>3797</v>
      </c>
      <c r="D112" s="1">
        <v>4755</v>
      </c>
      <c r="E112" s="1">
        <f t="shared" si="8"/>
        <v>8552</v>
      </c>
      <c r="F112" s="2">
        <f t="shared" si="9"/>
        <v>-3797</v>
      </c>
      <c r="G112" s="2"/>
      <c r="H112" s="2"/>
      <c r="I112" s="2"/>
      <c r="J112" s="2"/>
    </row>
    <row r="113" spans="1:10" x14ac:dyDescent="0.35">
      <c r="A113" t="s">
        <v>106</v>
      </c>
      <c r="B113">
        <v>77</v>
      </c>
      <c r="C113" s="1">
        <v>3703</v>
      </c>
      <c r="D113" s="1">
        <v>4380</v>
      </c>
      <c r="E113" s="1">
        <f t="shared" si="8"/>
        <v>8083</v>
      </c>
      <c r="F113" s="2">
        <f t="shared" si="9"/>
        <v>-3703</v>
      </c>
      <c r="G113" s="2"/>
      <c r="H113" s="2"/>
      <c r="I113" s="2"/>
      <c r="J113" s="2"/>
    </row>
    <row r="114" spans="1:10" x14ac:dyDescent="0.35">
      <c r="A114" t="s">
        <v>107</v>
      </c>
      <c r="B114">
        <v>78</v>
      </c>
      <c r="C114" s="1">
        <v>3330</v>
      </c>
      <c r="D114" s="1">
        <v>4984</v>
      </c>
      <c r="E114" s="1">
        <f t="shared" si="8"/>
        <v>8314</v>
      </c>
      <c r="F114" s="2">
        <f t="shared" si="9"/>
        <v>-3330</v>
      </c>
      <c r="G114" s="2"/>
      <c r="H114" s="2"/>
      <c r="I114" s="2"/>
      <c r="J114" s="2"/>
    </row>
    <row r="115" spans="1:10" x14ac:dyDescent="0.35">
      <c r="A115" t="s">
        <v>108</v>
      </c>
      <c r="B115">
        <v>79</v>
      </c>
      <c r="C115" s="1">
        <v>3336</v>
      </c>
      <c r="D115" s="1">
        <v>4304</v>
      </c>
      <c r="E115" s="1">
        <f t="shared" si="8"/>
        <v>7640</v>
      </c>
      <c r="F115" s="2">
        <f t="shared" si="9"/>
        <v>-3336</v>
      </c>
      <c r="G115" s="2"/>
      <c r="H115" s="2"/>
      <c r="I115" s="2"/>
      <c r="J115" s="2"/>
    </row>
    <row r="116" spans="1:10" x14ac:dyDescent="0.35">
      <c r="A116" t="s">
        <v>109</v>
      </c>
      <c r="B116">
        <v>80</v>
      </c>
      <c r="C116" s="1">
        <v>3360</v>
      </c>
      <c r="D116" s="1">
        <v>4312</v>
      </c>
      <c r="E116" s="1">
        <f t="shared" si="8"/>
        <v>7672</v>
      </c>
      <c r="F116" s="2">
        <f t="shared" si="9"/>
        <v>-3360</v>
      </c>
      <c r="G116" s="2"/>
      <c r="H116" s="2"/>
      <c r="I116" s="2"/>
      <c r="J116" s="2"/>
    </row>
    <row r="117" spans="1:10" x14ac:dyDescent="0.35">
      <c r="A117" t="s">
        <v>110</v>
      </c>
      <c r="B117">
        <v>81</v>
      </c>
      <c r="C117" s="1">
        <v>3065</v>
      </c>
      <c r="D117" s="1">
        <v>3892</v>
      </c>
      <c r="E117" s="1">
        <f t="shared" si="8"/>
        <v>6957</v>
      </c>
      <c r="F117" s="2">
        <f t="shared" si="9"/>
        <v>-3065</v>
      </c>
      <c r="G117" s="2"/>
      <c r="H117" s="2"/>
      <c r="I117" s="2"/>
      <c r="J117" s="2"/>
    </row>
    <row r="118" spans="1:10" x14ac:dyDescent="0.35">
      <c r="A118" t="s">
        <v>111</v>
      </c>
      <c r="B118">
        <v>82</v>
      </c>
      <c r="C118" s="1">
        <v>2719</v>
      </c>
      <c r="D118" s="1">
        <v>4025</v>
      </c>
      <c r="E118" s="1">
        <f t="shared" si="8"/>
        <v>6744</v>
      </c>
      <c r="F118" s="2">
        <f t="shared" si="9"/>
        <v>-2719</v>
      </c>
      <c r="G118" s="2"/>
      <c r="H118" s="2"/>
      <c r="I118" s="2"/>
      <c r="J118" s="2"/>
    </row>
    <row r="119" spans="1:10" x14ac:dyDescent="0.35">
      <c r="A119" t="s">
        <v>112</v>
      </c>
      <c r="B119">
        <v>83</v>
      </c>
      <c r="C119" s="1">
        <v>2540</v>
      </c>
      <c r="D119" s="1">
        <v>3737</v>
      </c>
      <c r="E119" s="1">
        <f t="shared" si="8"/>
        <v>6277</v>
      </c>
      <c r="F119" s="2">
        <f t="shared" si="9"/>
        <v>-2540</v>
      </c>
      <c r="G119" s="2"/>
      <c r="H119" s="2"/>
      <c r="I119" s="2"/>
      <c r="J119" s="2"/>
    </row>
    <row r="120" spans="1:10" x14ac:dyDescent="0.35">
      <c r="A120" t="s">
        <v>113</v>
      </c>
      <c r="B120">
        <v>84</v>
      </c>
      <c r="C120" s="1">
        <v>2354</v>
      </c>
      <c r="D120" s="1">
        <v>3575</v>
      </c>
      <c r="E120" s="1">
        <f t="shared" si="8"/>
        <v>5929</v>
      </c>
      <c r="F120" s="2">
        <f t="shared" si="9"/>
        <v>-2354</v>
      </c>
      <c r="G120" s="2"/>
      <c r="H120" s="2"/>
      <c r="I120" s="2"/>
      <c r="J120" s="2"/>
    </row>
    <row r="121" spans="1:10" x14ac:dyDescent="0.35">
      <c r="A121" t="s">
        <v>114</v>
      </c>
      <c r="B121">
        <v>85</v>
      </c>
      <c r="C121" s="1">
        <v>1964</v>
      </c>
      <c r="D121" s="1">
        <v>3708</v>
      </c>
      <c r="E121" s="1">
        <f t="shared" si="8"/>
        <v>5672</v>
      </c>
      <c r="F121" s="2">
        <f t="shared" si="9"/>
        <v>-1964</v>
      </c>
      <c r="G121" s="2"/>
      <c r="H121" s="2"/>
      <c r="I121" s="2"/>
      <c r="J121" s="2"/>
    </row>
    <row r="122" spans="1:10" x14ac:dyDescent="0.35">
      <c r="A122" t="s">
        <v>115</v>
      </c>
      <c r="B122">
        <v>86</v>
      </c>
      <c r="C122" s="1">
        <v>1662</v>
      </c>
      <c r="D122" s="1">
        <v>2984</v>
      </c>
      <c r="E122" s="1">
        <f t="shared" si="8"/>
        <v>4646</v>
      </c>
      <c r="F122" s="2">
        <f t="shared" si="9"/>
        <v>-1662</v>
      </c>
      <c r="G122" s="2"/>
      <c r="H122" s="2"/>
      <c r="I122" s="2"/>
      <c r="J122" s="2"/>
    </row>
    <row r="123" spans="1:10" x14ac:dyDescent="0.35">
      <c r="A123" t="s">
        <v>116</v>
      </c>
      <c r="B123">
        <v>87</v>
      </c>
      <c r="C123" s="1">
        <v>1618</v>
      </c>
      <c r="D123" s="1">
        <v>2941</v>
      </c>
      <c r="E123" s="1">
        <f t="shared" si="8"/>
        <v>4559</v>
      </c>
      <c r="F123" s="2">
        <f t="shared" si="9"/>
        <v>-1618</v>
      </c>
      <c r="G123" s="2"/>
      <c r="H123" s="2"/>
      <c r="I123" s="2"/>
      <c r="J123" s="2"/>
    </row>
    <row r="124" spans="1:10" x14ac:dyDescent="0.35">
      <c r="A124" t="s">
        <v>117</v>
      </c>
      <c r="B124">
        <v>88</v>
      </c>
      <c r="C124" s="1">
        <v>1501</v>
      </c>
      <c r="D124" s="1">
        <v>2636</v>
      </c>
      <c r="E124" s="1">
        <f t="shared" si="8"/>
        <v>4137</v>
      </c>
      <c r="F124" s="2">
        <f t="shared" si="9"/>
        <v>-1501</v>
      </c>
      <c r="G124" s="2"/>
      <c r="H124" s="2"/>
      <c r="I124" s="2"/>
      <c r="J124" s="2"/>
    </row>
    <row r="125" spans="1:10" x14ac:dyDescent="0.35">
      <c r="A125" t="s">
        <v>118</v>
      </c>
      <c r="B125">
        <v>89</v>
      </c>
      <c r="C125" s="1">
        <v>1272</v>
      </c>
      <c r="D125" s="1">
        <v>2280</v>
      </c>
      <c r="E125" s="1">
        <f t="shared" si="8"/>
        <v>3552</v>
      </c>
      <c r="F125" s="2">
        <f t="shared" si="9"/>
        <v>-1272</v>
      </c>
      <c r="G125" s="2"/>
      <c r="H125" s="2"/>
      <c r="I125" s="2"/>
      <c r="J125" s="2"/>
    </row>
    <row r="126" spans="1:10" x14ac:dyDescent="0.35">
      <c r="A126" t="s">
        <v>119</v>
      </c>
      <c r="B126">
        <v>90</v>
      </c>
      <c r="C126" s="1">
        <v>975</v>
      </c>
      <c r="D126" s="1">
        <v>1969</v>
      </c>
      <c r="E126" s="1">
        <f t="shared" si="8"/>
        <v>2944</v>
      </c>
      <c r="F126" s="2">
        <f t="shared" si="9"/>
        <v>-975</v>
      </c>
      <c r="G126" s="2"/>
      <c r="H126" s="2"/>
      <c r="I126" s="2"/>
      <c r="J126" s="2"/>
    </row>
    <row r="127" spans="1:10" x14ac:dyDescent="0.35">
      <c r="A127" t="s">
        <v>120</v>
      </c>
      <c r="B127">
        <v>91</v>
      </c>
      <c r="C127" s="1">
        <v>844</v>
      </c>
      <c r="D127" s="1">
        <v>1812</v>
      </c>
      <c r="E127" s="1">
        <f t="shared" si="8"/>
        <v>2656</v>
      </c>
      <c r="F127" s="2">
        <f t="shared" si="9"/>
        <v>-844</v>
      </c>
      <c r="G127" s="2"/>
      <c r="H127" s="2"/>
      <c r="I127" s="2"/>
      <c r="J127" s="2"/>
    </row>
    <row r="128" spans="1:10" x14ac:dyDescent="0.35">
      <c r="A128" t="s">
        <v>121</v>
      </c>
      <c r="B128">
        <v>92</v>
      </c>
      <c r="C128" s="1">
        <v>619</v>
      </c>
      <c r="D128" s="1">
        <v>1559</v>
      </c>
      <c r="E128" s="1">
        <f t="shared" si="8"/>
        <v>2178</v>
      </c>
      <c r="F128" s="2">
        <f t="shared" si="9"/>
        <v>-619</v>
      </c>
      <c r="G128" s="2"/>
      <c r="H128" s="2"/>
      <c r="I128" s="2"/>
      <c r="J128" s="2"/>
    </row>
    <row r="129" spans="1:10" x14ac:dyDescent="0.35">
      <c r="A129" t="s">
        <v>122</v>
      </c>
      <c r="B129">
        <v>93</v>
      </c>
      <c r="C129" s="1">
        <v>464</v>
      </c>
      <c r="D129" s="1">
        <v>1209</v>
      </c>
      <c r="E129" s="1">
        <f t="shared" si="8"/>
        <v>1673</v>
      </c>
      <c r="F129" s="2">
        <f t="shared" si="9"/>
        <v>-464</v>
      </c>
      <c r="G129" s="2"/>
      <c r="H129" s="2"/>
      <c r="I129" s="2"/>
      <c r="J129" s="2"/>
    </row>
    <row r="130" spans="1:10" x14ac:dyDescent="0.35">
      <c r="A130" t="s">
        <v>123</v>
      </c>
      <c r="B130">
        <v>94</v>
      </c>
      <c r="C130" s="1">
        <v>313</v>
      </c>
      <c r="D130" s="1">
        <v>962</v>
      </c>
      <c r="E130" s="1">
        <f t="shared" si="8"/>
        <v>1275</v>
      </c>
      <c r="F130" s="2">
        <f t="shared" si="9"/>
        <v>-313</v>
      </c>
      <c r="G130" s="2"/>
      <c r="H130" s="2"/>
      <c r="I130" s="2"/>
      <c r="J130" s="2"/>
    </row>
    <row r="131" spans="1:10" x14ac:dyDescent="0.35">
      <c r="A131" t="s">
        <v>124</v>
      </c>
      <c r="B131">
        <v>95</v>
      </c>
      <c r="C131" s="1">
        <v>283</v>
      </c>
      <c r="D131" s="1">
        <v>843</v>
      </c>
      <c r="E131" s="1">
        <f t="shared" si="8"/>
        <v>1126</v>
      </c>
      <c r="F131" s="2">
        <f t="shared" si="9"/>
        <v>-283</v>
      </c>
      <c r="G131" s="2"/>
      <c r="H131" s="2"/>
      <c r="I131" s="2"/>
      <c r="J131" s="2"/>
    </row>
    <row r="132" spans="1:10" x14ac:dyDescent="0.35">
      <c r="A132" t="s">
        <v>125</v>
      </c>
      <c r="B132">
        <v>96</v>
      </c>
      <c r="C132" s="1">
        <v>153</v>
      </c>
      <c r="D132" s="1">
        <v>600</v>
      </c>
      <c r="E132" s="1">
        <f t="shared" si="8"/>
        <v>753</v>
      </c>
      <c r="F132" s="2">
        <f t="shared" si="9"/>
        <v>-153</v>
      </c>
      <c r="G132" s="2"/>
      <c r="H132" s="2"/>
      <c r="I132" s="2"/>
      <c r="J132" s="2"/>
    </row>
    <row r="133" spans="1:10" x14ac:dyDescent="0.35">
      <c r="A133" t="s">
        <v>126</v>
      </c>
      <c r="B133">
        <v>97</v>
      </c>
      <c r="C133" s="1">
        <v>121</v>
      </c>
      <c r="D133" s="1">
        <v>360</v>
      </c>
      <c r="E133" s="1">
        <f t="shared" si="8"/>
        <v>481</v>
      </c>
      <c r="F133" s="2">
        <f t="shared" si="9"/>
        <v>-121</v>
      </c>
      <c r="G133" s="2"/>
      <c r="H133" s="2"/>
      <c r="I133" s="2"/>
      <c r="J133" s="2"/>
    </row>
    <row r="134" spans="1:10" x14ac:dyDescent="0.35">
      <c r="A134" t="s">
        <v>127</v>
      </c>
      <c r="B134">
        <v>98</v>
      </c>
      <c r="C134" s="1">
        <v>52</v>
      </c>
      <c r="D134" s="1">
        <v>242</v>
      </c>
      <c r="E134" s="1">
        <f t="shared" si="8"/>
        <v>294</v>
      </c>
      <c r="F134" s="2">
        <f t="shared" si="9"/>
        <v>-52</v>
      </c>
      <c r="G134" s="2"/>
      <c r="H134" s="2"/>
      <c r="I134" s="2"/>
      <c r="J134" s="2"/>
    </row>
    <row r="135" spans="1:10" x14ac:dyDescent="0.35">
      <c r="A135" t="s">
        <v>128</v>
      </c>
      <c r="B135">
        <v>99</v>
      </c>
      <c r="C135" s="1">
        <v>24</v>
      </c>
      <c r="D135" s="1">
        <v>135</v>
      </c>
      <c r="E135" s="1">
        <f t="shared" si="8"/>
        <v>159</v>
      </c>
      <c r="F135" s="2">
        <f t="shared" si="9"/>
        <v>-24</v>
      </c>
      <c r="G135" s="2"/>
      <c r="H135" s="2"/>
      <c r="I135" s="2"/>
      <c r="J135" s="2"/>
    </row>
    <row r="136" spans="1:10" x14ac:dyDescent="0.35">
      <c r="A136" t="s">
        <v>26</v>
      </c>
      <c r="B136">
        <v>100</v>
      </c>
      <c r="C136" s="1">
        <f>C$28/5</f>
        <v>18.8</v>
      </c>
      <c r="D136" s="1">
        <f>D$28/5</f>
        <v>66.599999999999994</v>
      </c>
      <c r="E136" s="1">
        <f t="shared" si="8"/>
        <v>85.399999999999991</v>
      </c>
      <c r="F136" s="2">
        <f t="shared" si="9"/>
        <v>-18.8</v>
      </c>
      <c r="G136" s="2"/>
      <c r="H136" s="2"/>
      <c r="I136" s="2"/>
      <c r="J136" s="2"/>
    </row>
    <row r="137" spans="1:10" x14ac:dyDescent="0.35">
      <c r="B137">
        <v>101</v>
      </c>
      <c r="C137" s="1">
        <f t="shared" ref="C137:D140" si="10">C$28/5</f>
        <v>18.8</v>
      </c>
      <c r="D137" s="1">
        <f t="shared" si="10"/>
        <v>66.599999999999994</v>
      </c>
      <c r="E137" s="1">
        <f t="shared" ref="E137:E140" si="11">SUM(C137:D137)</f>
        <v>85.399999999999991</v>
      </c>
      <c r="F137" s="2">
        <f t="shared" ref="F137:F141" si="12">-C137</f>
        <v>-18.8</v>
      </c>
      <c r="G137" s="2"/>
      <c r="H137" s="2"/>
      <c r="I137" s="2"/>
      <c r="J137" s="2"/>
    </row>
    <row r="138" spans="1:10" x14ac:dyDescent="0.35">
      <c r="B138">
        <v>102</v>
      </c>
      <c r="C138" s="1">
        <f t="shared" si="10"/>
        <v>18.8</v>
      </c>
      <c r="D138" s="1">
        <f t="shared" si="10"/>
        <v>66.599999999999994</v>
      </c>
      <c r="E138" s="1">
        <f t="shared" si="11"/>
        <v>85.399999999999991</v>
      </c>
      <c r="F138" s="2">
        <f t="shared" si="12"/>
        <v>-18.8</v>
      </c>
      <c r="G138" s="2"/>
      <c r="H138" s="2"/>
      <c r="I138" s="2"/>
      <c r="J138" s="2"/>
    </row>
    <row r="139" spans="1:10" x14ac:dyDescent="0.35">
      <c r="B139">
        <v>103</v>
      </c>
      <c r="C139" s="1">
        <f t="shared" si="10"/>
        <v>18.8</v>
      </c>
      <c r="D139" s="1">
        <f t="shared" si="10"/>
        <v>66.599999999999994</v>
      </c>
      <c r="E139" s="1">
        <f t="shared" si="11"/>
        <v>85.399999999999991</v>
      </c>
      <c r="F139" s="2">
        <f t="shared" si="12"/>
        <v>-18.8</v>
      </c>
      <c r="G139" s="2"/>
      <c r="H139" s="2"/>
      <c r="I139" s="2"/>
      <c r="J139" s="2"/>
    </row>
    <row r="140" spans="1:10" x14ac:dyDescent="0.35">
      <c r="B140">
        <v>104</v>
      </c>
      <c r="C140" s="1">
        <f t="shared" si="10"/>
        <v>18.8</v>
      </c>
      <c r="D140" s="1">
        <f t="shared" si="10"/>
        <v>66.599999999999994</v>
      </c>
      <c r="E140" s="1">
        <f t="shared" si="11"/>
        <v>85.399999999999991</v>
      </c>
      <c r="F140" s="2">
        <f t="shared" si="12"/>
        <v>-18.8</v>
      </c>
      <c r="G140" s="2"/>
      <c r="H140" s="2"/>
      <c r="I140" s="2"/>
      <c r="J140" s="2"/>
    </row>
    <row r="141" spans="1:10" x14ac:dyDescent="0.35">
      <c r="B141">
        <v>105</v>
      </c>
      <c r="C141" s="1">
        <v>0</v>
      </c>
      <c r="D141" s="1">
        <v>0</v>
      </c>
      <c r="E141" s="1">
        <v>0</v>
      </c>
      <c r="F141" s="2">
        <f t="shared" si="12"/>
        <v>0</v>
      </c>
      <c r="G141" s="2"/>
      <c r="H141" s="2"/>
      <c r="I141" s="2"/>
      <c r="J141" s="2"/>
    </row>
    <row r="142" spans="1:10" x14ac:dyDescent="0.35">
      <c r="C142" s="1"/>
      <c r="D142" s="1"/>
      <c r="E142" s="1"/>
      <c r="F142" s="1"/>
      <c r="G142" s="1"/>
      <c r="H142" s="1"/>
      <c r="I142" s="1"/>
      <c r="J142" s="1"/>
    </row>
    <row r="143" spans="1:10" x14ac:dyDescent="0.35">
      <c r="A143" t="s">
        <v>5</v>
      </c>
      <c r="C143" s="1">
        <f>SUM(C36:C142)</f>
        <v>704913.00000000023</v>
      </c>
      <c r="D143" s="1">
        <f>SUM(D36:D142)</f>
        <v>743297.99999999988</v>
      </c>
      <c r="E143" s="1">
        <f>SUM(C143:D143)</f>
        <v>1448211</v>
      </c>
      <c r="F143" s="1">
        <f t="shared" si="9"/>
        <v>-704913.00000000023</v>
      </c>
      <c r="G143" s="1"/>
      <c r="H143" s="1"/>
      <c r="I143" s="1"/>
      <c r="J143" s="1"/>
    </row>
    <row r="145" spans="1:1" x14ac:dyDescent="0.35">
      <c r="A145" t="s">
        <v>27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45"/>
  <sheetViews>
    <sheetView topLeftCell="J25" zoomScale="85" zoomScaleNormal="85" workbookViewId="0">
      <selection activeCell="Y28" sqref="Y28"/>
    </sheetView>
  </sheetViews>
  <sheetFormatPr baseColWidth="10" defaultRowHeight="14.5" x14ac:dyDescent="0.35"/>
  <cols>
    <col min="7" max="7" width="5.54296875" customWidth="1"/>
    <col min="8" max="8" width="4" bestFit="1" customWidth="1"/>
    <col min="9" max="9" width="14.453125" bestFit="1" customWidth="1"/>
  </cols>
  <sheetData>
    <row r="1" spans="1:13" x14ac:dyDescent="0.35">
      <c r="A1" t="s">
        <v>0</v>
      </c>
    </row>
    <row r="2" spans="1:13" x14ac:dyDescent="0.35">
      <c r="A2" t="s">
        <v>157</v>
      </c>
    </row>
    <row r="3" spans="1:13" x14ac:dyDescent="0.35">
      <c r="A3" t="s">
        <v>1</v>
      </c>
    </row>
    <row r="6" spans="1:13" x14ac:dyDescent="0.35">
      <c r="A6" t="s">
        <v>2</v>
      </c>
    </row>
    <row r="7" spans="1:13" x14ac:dyDescent="0.35">
      <c r="C7" t="s">
        <v>3</v>
      </c>
      <c r="D7" t="s">
        <v>4</v>
      </c>
      <c r="E7" t="s">
        <v>5</v>
      </c>
      <c r="F7" s="3" t="s">
        <v>3</v>
      </c>
      <c r="G7" s="3"/>
      <c r="H7" s="3"/>
      <c r="I7" t="s">
        <v>155</v>
      </c>
      <c r="J7" s="3" t="s">
        <v>3</v>
      </c>
      <c r="K7" s="3" t="s">
        <v>156</v>
      </c>
      <c r="L7" s="3" t="s">
        <v>3</v>
      </c>
      <c r="M7" s="3"/>
    </row>
    <row r="8" spans="1:13" ht="15" x14ac:dyDescent="0.25">
      <c r="A8" t="s">
        <v>6</v>
      </c>
      <c r="C8">
        <v>87580</v>
      </c>
      <c r="D8">
        <v>83472</v>
      </c>
      <c r="E8">
        <v>171052</v>
      </c>
      <c r="F8">
        <f>-C8</f>
        <v>-87580</v>
      </c>
      <c r="H8">
        <v>0</v>
      </c>
      <c r="I8" t="str">
        <f>CONCATENATE(H8,"-",H9-1)</f>
        <v>0-4</v>
      </c>
      <c r="J8" s="9">
        <f>10000*C8/$E$29</f>
        <v>261.05457942432071</v>
      </c>
      <c r="K8" s="9">
        <f>10000*D8/$E$29</f>
        <v>248.80963523300866</v>
      </c>
      <c r="L8" s="9">
        <f>-J8</f>
        <v>-261.05457942432071</v>
      </c>
    </row>
    <row r="9" spans="1:13" x14ac:dyDescent="0.35">
      <c r="A9" t="s">
        <v>7</v>
      </c>
      <c r="C9">
        <v>101915</v>
      </c>
      <c r="D9">
        <v>97193</v>
      </c>
      <c r="E9">
        <v>199108</v>
      </c>
      <c r="F9">
        <f t="shared" ref="F9:F28" si="0">-C9</f>
        <v>-101915</v>
      </c>
      <c r="H9">
        <v>5</v>
      </c>
      <c r="I9" t="str">
        <f t="shared" ref="I9:I28" si="1">CONCATENATE(H9,"-",H10-1)</f>
        <v>5-9</v>
      </c>
      <c r="J9" s="9">
        <f t="shared" ref="J9:K28" si="2">10000*C9/$E$29</f>
        <v>303.78371160116058</v>
      </c>
      <c r="K9" s="9">
        <f t="shared" si="2"/>
        <v>289.70858344357163</v>
      </c>
      <c r="L9" s="9">
        <f t="shared" ref="L9:L28" si="3">-J9</f>
        <v>-303.78371160116058</v>
      </c>
    </row>
    <row r="10" spans="1:13" x14ac:dyDescent="0.35">
      <c r="A10" t="s">
        <v>8</v>
      </c>
      <c r="C10">
        <v>106652</v>
      </c>
      <c r="D10">
        <v>102391</v>
      </c>
      <c r="E10">
        <v>209042</v>
      </c>
      <c r="F10">
        <f t="shared" si="0"/>
        <v>-106652</v>
      </c>
      <c r="H10">
        <v>10</v>
      </c>
      <c r="I10" t="str">
        <f t="shared" si="1"/>
        <v>10-14</v>
      </c>
      <c r="J10" s="9">
        <f t="shared" si="2"/>
        <v>317.90355109343062</v>
      </c>
      <c r="K10" s="9">
        <f t="shared" si="2"/>
        <v>305.20255128837204</v>
      </c>
      <c r="L10" s="9">
        <f t="shared" si="3"/>
        <v>-317.90355109343062</v>
      </c>
    </row>
    <row r="11" spans="1:13" x14ac:dyDescent="0.35">
      <c r="A11" t="s">
        <v>9</v>
      </c>
      <c r="C11">
        <v>107732</v>
      </c>
      <c r="D11">
        <v>100328</v>
      </c>
      <c r="E11">
        <v>208060</v>
      </c>
      <c r="F11">
        <f t="shared" si="0"/>
        <v>-107732</v>
      </c>
      <c r="H11">
        <v>15</v>
      </c>
      <c r="I11" t="str">
        <f t="shared" si="1"/>
        <v>15-19</v>
      </c>
      <c r="J11" s="9">
        <f t="shared" si="2"/>
        <v>321.12276719046491</v>
      </c>
      <c r="K11" s="9">
        <f t="shared" si="2"/>
        <v>299.05325239190739</v>
      </c>
      <c r="L11" s="9">
        <f t="shared" si="3"/>
        <v>-321.12276719046491</v>
      </c>
    </row>
    <row r="12" spans="1:13" x14ac:dyDescent="0.35">
      <c r="A12" t="s">
        <v>10</v>
      </c>
      <c r="C12">
        <v>90349</v>
      </c>
      <c r="D12">
        <v>83267</v>
      </c>
      <c r="E12">
        <v>173616</v>
      </c>
      <c r="F12">
        <f t="shared" si="0"/>
        <v>-90349</v>
      </c>
      <c r="H12">
        <v>20</v>
      </c>
      <c r="I12" t="str">
        <f t="shared" si="1"/>
        <v>20-24</v>
      </c>
      <c r="J12" s="9">
        <f t="shared" si="2"/>
        <v>269.30829180643929</v>
      </c>
      <c r="K12" s="9">
        <f t="shared" si="2"/>
        <v>248.19858032570122</v>
      </c>
      <c r="L12" s="9">
        <f t="shared" si="3"/>
        <v>-269.30829180643929</v>
      </c>
    </row>
    <row r="13" spans="1:13" x14ac:dyDescent="0.35">
      <c r="A13" t="s">
        <v>11</v>
      </c>
      <c r="C13">
        <v>84930</v>
      </c>
      <c r="D13">
        <v>82222</v>
      </c>
      <c r="E13">
        <v>167153</v>
      </c>
      <c r="F13">
        <f t="shared" si="0"/>
        <v>-84930</v>
      </c>
      <c r="H13">
        <v>25</v>
      </c>
      <c r="I13" t="str">
        <f t="shared" si="1"/>
        <v>25-29</v>
      </c>
      <c r="J13" s="9">
        <f t="shared" si="2"/>
        <v>253.15557696400498</v>
      </c>
      <c r="K13" s="9">
        <f t="shared" si="2"/>
        <v>245.08369067625597</v>
      </c>
      <c r="L13" s="9">
        <f t="shared" si="3"/>
        <v>-253.15557696400498</v>
      </c>
    </row>
    <row r="14" spans="1:13" x14ac:dyDescent="0.35">
      <c r="A14" t="s">
        <v>12</v>
      </c>
      <c r="C14">
        <v>91509</v>
      </c>
      <c r="D14">
        <v>92324</v>
      </c>
      <c r="E14">
        <v>183834</v>
      </c>
      <c r="F14">
        <f t="shared" si="0"/>
        <v>-91509</v>
      </c>
      <c r="H14">
        <v>30</v>
      </c>
      <c r="I14" t="str">
        <f t="shared" si="1"/>
        <v>30-34</v>
      </c>
      <c r="J14" s="9">
        <f t="shared" si="2"/>
        <v>272.76596835510577</v>
      </c>
      <c r="K14" s="9">
        <f t="shared" si="2"/>
        <v>275.19528420610851</v>
      </c>
      <c r="L14" s="9">
        <f t="shared" si="3"/>
        <v>-272.76596835510577</v>
      </c>
    </row>
    <row r="15" spans="1:13" x14ac:dyDescent="0.35">
      <c r="A15" t="s">
        <v>13</v>
      </c>
      <c r="C15">
        <v>99603</v>
      </c>
      <c r="D15">
        <v>99691</v>
      </c>
      <c r="E15">
        <v>199293</v>
      </c>
      <c r="F15">
        <f t="shared" si="0"/>
        <v>-99603</v>
      </c>
      <c r="H15">
        <v>35</v>
      </c>
      <c r="I15" t="str">
        <f t="shared" si="1"/>
        <v>35-39</v>
      </c>
      <c r="J15" s="9">
        <f t="shared" si="2"/>
        <v>296.89220454899083</v>
      </c>
      <c r="K15" s="9">
        <f t="shared" si="2"/>
        <v>297.15451104578619</v>
      </c>
      <c r="L15" s="9">
        <f t="shared" si="3"/>
        <v>-296.89220454899083</v>
      </c>
    </row>
    <row r="16" spans="1:13" x14ac:dyDescent="0.35">
      <c r="A16" t="s">
        <v>14</v>
      </c>
      <c r="C16">
        <v>103910</v>
      </c>
      <c r="D16">
        <v>103243</v>
      </c>
      <c r="E16">
        <v>207153</v>
      </c>
      <c r="F16">
        <f t="shared" si="0"/>
        <v>-103910</v>
      </c>
      <c r="H16">
        <v>40</v>
      </c>
      <c r="I16" t="str">
        <f t="shared" si="1"/>
        <v>40-44</v>
      </c>
      <c r="J16" s="9">
        <f t="shared" si="2"/>
        <v>309.73031911373789</v>
      </c>
      <c r="K16" s="9">
        <f t="shared" si="2"/>
        <v>307.74215509825467</v>
      </c>
      <c r="L16" s="9">
        <f t="shared" si="3"/>
        <v>-309.73031911373789</v>
      </c>
    </row>
    <row r="17" spans="1:12" x14ac:dyDescent="0.35">
      <c r="A17" t="s">
        <v>15</v>
      </c>
      <c r="C17">
        <v>113195</v>
      </c>
      <c r="D17">
        <v>113417</v>
      </c>
      <c r="E17">
        <v>226612</v>
      </c>
      <c r="F17">
        <f t="shared" si="0"/>
        <v>-113195</v>
      </c>
      <c r="H17">
        <v>45</v>
      </c>
      <c r="I17" t="str">
        <f t="shared" si="1"/>
        <v>45-49</v>
      </c>
      <c r="J17" s="9">
        <f t="shared" si="2"/>
        <v>337.40663528129687</v>
      </c>
      <c r="K17" s="9">
        <f t="shared" si="2"/>
        <v>338.06836303457618</v>
      </c>
      <c r="L17" s="9">
        <f t="shared" si="3"/>
        <v>-337.40663528129687</v>
      </c>
    </row>
    <row r="18" spans="1:12" x14ac:dyDescent="0.35">
      <c r="A18" t="s">
        <v>16</v>
      </c>
      <c r="C18">
        <v>111814</v>
      </c>
      <c r="D18">
        <v>112047</v>
      </c>
      <c r="E18">
        <v>223860</v>
      </c>
      <c r="F18">
        <f t="shared" si="0"/>
        <v>-111814</v>
      </c>
      <c r="H18">
        <v>50</v>
      </c>
      <c r="I18" t="str">
        <f t="shared" si="1"/>
        <v>50-54</v>
      </c>
      <c r="J18" s="9">
        <f t="shared" si="2"/>
        <v>333.29021173499649</v>
      </c>
      <c r="K18" s="9">
        <f t="shared" si="2"/>
        <v>333.9847278003752</v>
      </c>
      <c r="L18" s="9">
        <f t="shared" si="3"/>
        <v>-333.29021173499649</v>
      </c>
    </row>
    <row r="19" spans="1:12" x14ac:dyDescent="0.35">
      <c r="A19" t="s">
        <v>17</v>
      </c>
      <c r="C19">
        <v>109292</v>
      </c>
      <c r="D19">
        <v>113229</v>
      </c>
      <c r="E19">
        <v>222521</v>
      </c>
      <c r="F19">
        <f t="shared" si="0"/>
        <v>-109292</v>
      </c>
      <c r="H19">
        <v>55</v>
      </c>
      <c r="I19" t="str">
        <f t="shared" si="1"/>
        <v>55-59</v>
      </c>
      <c r="J19" s="9">
        <f t="shared" si="2"/>
        <v>325.7727459972923</v>
      </c>
      <c r="K19" s="9">
        <f t="shared" si="2"/>
        <v>337.50798097324059</v>
      </c>
      <c r="L19" s="9">
        <f t="shared" si="3"/>
        <v>-325.7727459972923</v>
      </c>
    </row>
    <row r="20" spans="1:12" x14ac:dyDescent="0.35">
      <c r="A20" t="s">
        <v>18</v>
      </c>
      <c r="C20">
        <v>106808</v>
      </c>
      <c r="D20">
        <v>114170</v>
      </c>
      <c r="E20">
        <v>220978</v>
      </c>
      <c r="F20">
        <f t="shared" si="0"/>
        <v>-106808</v>
      </c>
      <c r="H20">
        <v>60</v>
      </c>
      <c r="I20" t="str">
        <f t="shared" si="1"/>
        <v>60-64</v>
      </c>
      <c r="J20" s="9">
        <f t="shared" si="2"/>
        <v>318.36854897411331</v>
      </c>
      <c r="K20" s="9">
        <f t="shared" si="2"/>
        <v>340.312872035564</v>
      </c>
      <c r="L20" s="9">
        <f t="shared" si="3"/>
        <v>-318.36854897411331</v>
      </c>
    </row>
    <row r="21" spans="1:12" x14ac:dyDescent="0.35">
      <c r="A21" t="s">
        <v>19</v>
      </c>
      <c r="C21">
        <v>104840</v>
      </c>
      <c r="D21">
        <v>116924</v>
      </c>
      <c r="E21">
        <v>221764</v>
      </c>
      <c r="F21">
        <f t="shared" si="0"/>
        <v>-104840</v>
      </c>
      <c r="H21">
        <v>65</v>
      </c>
      <c r="I21" t="str">
        <f t="shared" si="1"/>
        <v>65-69</v>
      </c>
      <c r="J21" s="9">
        <f t="shared" si="2"/>
        <v>312.5024218639619</v>
      </c>
      <c r="K21" s="9">
        <f t="shared" si="2"/>
        <v>348.52187308300154</v>
      </c>
      <c r="L21" s="9">
        <f t="shared" si="3"/>
        <v>-312.5024218639619</v>
      </c>
    </row>
    <row r="22" spans="1:12" x14ac:dyDescent="0.35">
      <c r="A22" t="s">
        <v>20</v>
      </c>
      <c r="C22">
        <v>76622</v>
      </c>
      <c r="D22">
        <v>90279</v>
      </c>
      <c r="E22">
        <v>166901</v>
      </c>
      <c r="F22">
        <f t="shared" si="0"/>
        <v>-76622</v>
      </c>
      <c r="H22">
        <v>70</v>
      </c>
      <c r="I22" t="str">
        <f t="shared" si="1"/>
        <v>70-74</v>
      </c>
      <c r="J22" s="9">
        <f t="shared" si="2"/>
        <v>228.39145906200389</v>
      </c>
      <c r="K22" s="9">
        <f t="shared" si="2"/>
        <v>269.09963891126114</v>
      </c>
      <c r="L22" s="9">
        <f t="shared" si="3"/>
        <v>-228.39145906200389</v>
      </c>
    </row>
    <row r="23" spans="1:12" x14ac:dyDescent="0.35">
      <c r="A23" t="s">
        <v>21</v>
      </c>
      <c r="C23">
        <v>52490</v>
      </c>
      <c r="D23">
        <v>68435</v>
      </c>
      <c r="E23">
        <v>120925</v>
      </c>
      <c r="F23">
        <f t="shared" si="0"/>
        <v>-52490</v>
      </c>
      <c r="H23">
        <v>75</v>
      </c>
      <c r="I23" t="str">
        <f t="shared" si="1"/>
        <v>75-79</v>
      </c>
      <c r="J23" s="9">
        <f t="shared" si="2"/>
        <v>156.4598638271591</v>
      </c>
      <c r="K23" s="9">
        <f t="shared" si="2"/>
        <v>203.98801259309644</v>
      </c>
      <c r="L23" s="9">
        <f t="shared" si="3"/>
        <v>-156.4598638271591</v>
      </c>
    </row>
    <row r="24" spans="1:12" x14ac:dyDescent="0.35">
      <c r="A24" t="s">
        <v>22</v>
      </c>
      <c r="C24">
        <v>43105</v>
      </c>
      <c r="D24">
        <v>66903</v>
      </c>
      <c r="E24">
        <v>110008</v>
      </c>
      <c r="F24">
        <f t="shared" si="0"/>
        <v>-43105</v>
      </c>
      <c r="H24">
        <v>80</v>
      </c>
      <c r="I24" t="str">
        <f t="shared" si="1"/>
        <v>80-84</v>
      </c>
      <c r="J24" s="9">
        <f t="shared" si="2"/>
        <v>128.48547209505986</v>
      </c>
      <c r="K24" s="9">
        <f t="shared" si="2"/>
        <v>199.42149494434034</v>
      </c>
      <c r="L24" s="9">
        <f t="shared" si="3"/>
        <v>-128.48547209505986</v>
      </c>
    </row>
    <row r="25" spans="1:12" x14ac:dyDescent="0.35">
      <c r="A25" t="s">
        <v>23</v>
      </c>
      <c r="C25">
        <v>25552</v>
      </c>
      <c r="D25">
        <v>51509</v>
      </c>
      <c r="E25">
        <v>77061</v>
      </c>
      <c r="F25">
        <f t="shared" si="0"/>
        <v>-25552</v>
      </c>
      <c r="H25">
        <v>85</v>
      </c>
      <c r="I25" t="str">
        <f t="shared" si="1"/>
        <v>85-89</v>
      </c>
      <c r="J25" s="9">
        <f t="shared" si="2"/>
        <v>76.16426825131586</v>
      </c>
      <c r="K25" s="9">
        <f t="shared" si="2"/>
        <v>153.53574253901959</v>
      </c>
      <c r="L25" s="9">
        <f t="shared" si="3"/>
        <v>-76.16426825131586</v>
      </c>
    </row>
    <row r="26" spans="1:12" x14ac:dyDescent="0.35">
      <c r="A26" t="s">
        <v>24</v>
      </c>
      <c r="C26">
        <v>9600</v>
      </c>
      <c r="D26">
        <v>26379</v>
      </c>
      <c r="E26">
        <v>35979</v>
      </c>
      <c r="F26">
        <f t="shared" si="0"/>
        <v>-9600</v>
      </c>
      <c r="H26">
        <v>90</v>
      </c>
      <c r="I26" t="str">
        <f t="shared" si="1"/>
        <v>90-94</v>
      </c>
      <c r="J26" s="9">
        <f t="shared" si="2"/>
        <v>28.615254195860683</v>
      </c>
      <c r="K26" s="9">
        <f t="shared" si="2"/>
        <v>78.629353170063439</v>
      </c>
      <c r="L26" s="9">
        <f t="shared" si="3"/>
        <v>-28.615254195860683</v>
      </c>
    </row>
    <row r="27" spans="1:12" x14ac:dyDescent="0.35">
      <c r="A27" t="s">
        <v>25</v>
      </c>
      <c r="C27">
        <v>1716</v>
      </c>
      <c r="D27">
        <v>7245</v>
      </c>
      <c r="E27">
        <v>8961</v>
      </c>
      <c r="F27">
        <f t="shared" si="0"/>
        <v>-1716</v>
      </c>
      <c r="H27">
        <v>95</v>
      </c>
      <c r="I27" t="str">
        <f t="shared" si="1"/>
        <v>95-99</v>
      </c>
      <c r="J27" s="9">
        <f t="shared" si="2"/>
        <v>5.1149766875100973</v>
      </c>
      <c r="K27" s="9">
        <f t="shared" si="2"/>
        <v>21.595574650938609</v>
      </c>
      <c r="L27" s="9">
        <f t="shared" si="3"/>
        <v>-5.1149766875100973</v>
      </c>
    </row>
    <row r="28" spans="1:12" ht="15" x14ac:dyDescent="0.25">
      <c r="A28" t="s">
        <v>26</v>
      </c>
      <c r="C28">
        <v>171</v>
      </c>
      <c r="D28">
        <v>801</v>
      </c>
      <c r="E28">
        <v>972</v>
      </c>
      <c r="F28">
        <f t="shared" si="0"/>
        <v>-171</v>
      </c>
      <c r="H28">
        <v>100</v>
      </c>
      <c r="I28" t="str">
        <f t="shared" si="1"/>
        <v>100-104</v>
      </c>
      <c r="J28" s="9">
        <f t="shared" si="2"/>
        <v>0.50970921536376845</v>
      </c>
      <c r="K28" s="9">
        <f t="shared" si="2"/>
        <v>2.3875852719671258</v>
      </c>
      <c r="L28" s="9">
        <f t="shared" si="3"/>
        <v>-0.50970921536376845</v>
      </c>
    </row>
    <row r="29" spans="1:12" ht="15" x14ac:dyDescent="0.25">
      <c r="A29" t="s">
        <v>5</v>
      </c>
      <c r="C29">
        <v>1629385</v>
      </c>
      <c r="D29">
        <v>1725469</v>
      </c>
      <c r="E29">
        <v>3354854</v>
      </c>
      <c r="H29">
        <v>105</v>
      </c>
      <c r="L29" s="9"/>
    </row>
    <row r="31" spans="1:12" x14ac:dyDescent="0.35">
      <c r="A31" t="s">
        <v>27</v>
      </c>
    </row>
    <row r="34" spans="1:13" x14ac:dyDescent="0.35">
      <c r="A34" t="s">
        <v>28</v>
      </c>
    </row>
    <row r="35" spans="1:13" ht="15" x14ac:dyDescent="0.25">
      <c r="C35" t="s">
        <v>3</v>
      </c>
      <c r="D35" t="s">
        <v>4</v>
      </c>
      <c r="E35" t="s">
        <v>5</v>
      </c>
      <c r="F35" t="s">
        <v>3</v>
      </c>
    </row>
    <row r="36" spans="1:13" ht="15" x14ac:dyDescent="0.25">
      <c r="A36" t="s">
        <v>29</v>
      </c>
      <c r="B36">
        <v>0</v>
      </c>
      <c r="C36" s="1">
        <v>15860</v>
      </c>
      <c r="D36" s="1">
        <v>15602</v>
      </c>
      <c r="E36" s="1">
        <f>SUM(C36:D36)</f>
        <v>31462</v>
      </c>
      <c r="F36" s="2">
        <f>-C36</f>
        <v>-15860</v>
      </c>
      <c r="G36" s="2"/>
      <c r="H36" s="2"/>
      <c r="I36" s="2"/>
      <c r="J36" s="2"/>
      <c r="K36" s="2"/>
      <c r="L36" s="2"/>
      <c r="M36" s="2"/>
    </row>
    <row r="37" spans="1:13" ht="15" x14ac:dyDescent="0.25">
      <c r="A37" t="s">
        <v>30</v>
      </c>
      <c r="B37">
        <v>1</v>
      </c>
      <c r="C37" s="1">
        <v>16817</v>
      </c>
      <c r="D37" s="1">
        <v>16035</v>
      </c>
      <c r="E37" s="1">
        <f t="shared" ref="E37:E100" si="4">SUM(C37:D37)</f>
        <v>32852</v>
      </c>
      <c r="F37" s="2">
        <f t="shared" ref="F37:F100" si="5">-C37</f>
        <v>-16817</v>
      </c>
      <c r="G37" s="2"/>
      <c r="H37" s="2"/>
      <c r="I37" s="2"/>
      <c r="J37" s="2"/>
      <c r="K37" s="2"/>
      <c r="L37" s="2"/>
      <c r="M37" s="2"/>
    </row>
    <row r="38" spans="1:13" ht="15" x14ac:dyDescent="0.25">
      <c r="A38" t="s">
        <v>31</v>
      </c>
      <c r="B38">
        <v>2</v>
      </c>
      <c r="C38" s="1">
        <v>17555</v>
      </c>
      <c r="D38" s="1">
        <v>16567</v>
      </c>
      <c r="E38" s="1">
        <f t="shared" si="4"/>
        <v>34122</v>
      </c>
      <c r="F38" s="2">
        <f t="shared" si="5"/>
        <v>-17555</v>
      </c>
      <c r="G38" s="2"/>
      <c r="H38" s="2"/>
      <c r="I38" s="2"/>
      <c r="J38" s="2"/>
      <c r="K38" s="2"/>
      <c r="L38" s="2"/>
      <c r="M38" s="2"/>
    </row>
    <row r="39" spans="1:13" ht="15" x14ac:dyDescent="0.25">
      <c r="A39" t="s">
        <v>32</v>
      </c>
      <c r="B39">
        <v>3</v>
      </c>
      <c r="C39" s="1">
        <v>18500</v>
      </c>
      <c r="D39" s="1">
        <v>17170</v>
      </c>
      <c r="E39" s="1">
        <f t="shared" si="4"/>
        <v>35670</v>
      </c>
      <c r="F39" s="2">
        <f t="shared" si="5"/>
        <v>-18500</v>
      </c>
      <c r="G39" s="2"/>
      <c r="H39" s="2"/>
      <c r="I39" s="2"/>
      <c r="J39" s="2"/>
      <c r="K39" s="2"/>
      <c r="L39" s="2"/>
      <c r="M39" s="2"/>
    </row>
    <row r="40" spans="1:13" ht="15" x14ac:dyDescent="0.25">
      <c r="A40" t="s">
        <v>33</v>
      </c>
      <c r="B40">
        <v>4</v>
      </c>
      <c r="C40" s="1">
        <v>18848</v>
      </c>
      <c r="D40" s="1">
        <v>18098</v>
      </c>
      <c r="E40" s="1">
        <f t="shared" si="4"/>
        <v>36946</v>
      </c>
      <c r="F40" s="2">
        <f t="shared" si="5"/>
        <v>-18848</v>
      </c>
      <c r="G40" s="2"/>
      <c r="H40" s="2"/>
      <c r="I40" s="2"/>
      <c r="J40" s="2"/>
      <c r="K40" s="2"/>
      <c r="L40" s="2"/>
      <c r="M40" s="2"/>
    </row>
    <row r="41" spans="1:13" x14ac:dyDescent="0.35">
      <c r="A41" t="s">
        <v>34</v>
      </c>
      <c r="B41">
        <v>5</v>
      </c>
      <c r="C41" s="1">
        <v>19520</v>
      </c>
      <c r="D41" s="1">
        <v>18644</v>
      </c>
      <c r="E41" s="1">
        <f t="shared" si="4"/>
        <v>38164</v>
      </c>
      <c r="F41" s="2">
        <f t="shared" si="5"/>
        <v>-19520</v>
      </c>
      <c r="G41" s="2"/>
      <c r="H41" s="2"/>
      <c r="I41" s="2"/>
      <c r="J41" s="2"/>
      <c r="K41" s="2"/>
      <c r="L41" s="2"/>
      <c r="M41" s="2"/>
    </row>
    <row r="42" spans="1:13" x14ac:dyDescent="0.35">
      <c r="A42" t="s">
        <v>35</v>
      </c>
      <c r="B42">
        <v>6</v>
      </c>
      <c r="C42" s="1">
        <v>20074</v>
      </c>
      <c r="D42" s="1">
        <v>19169</v>
      </c>
      <c r="E42" s="1">
        <f t="shared" si="4"/>
        <v>39243</v>
      </c>
      <c r="F42" s="2">
        <f t="shared" si="5"/>
        <v>-20074</v>
      </c>
      <c r="G42" s="2"/>
      <c r="H42" s="2"/>
      <c r="I42" s="2"/>
      <c r="J42" s="2"/>
      <c r="K42" s="2"/>
      <c r="L42" s="2"/>
      <c r="M42" s="2"/>
    </row>
    <row r="43" spans="1:13" x14ac:dyDescent="0.35">
      <c r="A43" t="s">
        <v>36</v>
      </c>
      <c r="B43">
        <v>7</v>
      </c>
      <c r="C43" s="1">
        <v>20555</v>
      </c>
      <c r="D43" s="1">
        <v>19450</v>
      </c>
      <c r="E43" s="1">
        <f t="shared" si="4"/>
        <v>40005</v>
      </c>
      <c r="F43" s="2">
        <f t="shared" si="5"/>
        <v>-20555</v>
      </c>
      <c r="G43" s="2"/>
      <c r="H43" s="2"/>
      <c r="I43" s="2"/>
      <c r="J43" s="2"/>
      <c r="K43" s="2"/>
      <c r="L43" s="2"/>
      <c r="M43" s="2"/>
    </row>
    <row r="44" spans="1:13" x14ac:dyDescent="0.35">
      <c r="A44" t="s">
        <v>37</v>
      </c>
      <c r="B44">
        <v>8</v>
      </c>
      <c r="C44" s="1">
        <v>20777</v>
      </c>
      <c r="D44" s="1">
        <v>19834</v>
      </c>
      <c r="E44" s="1">
        <f t="shared" si="4"/>
        <v>40611</v>
      </c>
      <c r="F44" s="2">
        <f t="shared" si="5"/>
        <v>-20777</v>
      </c>
      <c r="G44" s="2"/>
      <c r="H44" s="2"/>
      <c r="I44" s="2"/>
      <c r="J44" s="2"/>
      <c r="K44" s="2"/>
      <c r="L44" s="2"/>
      <c r="M44" s="2"/>
    </row>
    <row r="45" spans="1:13" x14ac:dyDescent="0.35">
      <c r="A45" t="s">
        <v>38</v>
      </c>
      <c r="B45">
        <v>9</v>
      </c>
      <c r="C45" s="1">
        <v>20989</v>
      </c>
      <c r="D45" s="1">
        <v>20097</v>
      </c>
      <c r="E45" s="1">
        <f t="shared" si="4"/>
        <v>41086</v>
      </c>
      <c r="F45" s="2">
        <f t="shared" si="5"/>
        <v>-20989</v>
      </c>
      <c r="G45" s="2"/>
      <c r="H45" s="2"/>
      <c r="I45" s="2"/>
      <c r="J45" s="2"/>
      <c r="K45" s="2"/>
      <c r="L45" s="2"/>
      <c r="M45" s="2"/>
    </row>
    <row r="46" spans="1:13" x14ac:dyDescent="0.35">
      <c r="A46" t="s">
        <v>39</v>
      </c>
      <c r="B46">
        <v>10</v>
      </c>
      <c r="C46" s="1">
        <v>21314</v>
      </c>
      <c r="D46" s="1">
        <v>20298</v>
      </c>
      <c r="E46" s="1">
        <f t="shared" si="4"/>
        <v>41612</v>
      </c>
      <c r="F46" s="2">
        <f t="shared" si="5"/>
        <v>-21314</v>
      </c>
      <c r="G46" s="2"/>
      <c r="H46" s="2"/>
      <c r="I46" s="2"/>
      <c r="J46" s="2"/>
      <c r="K46" s="2"/>
      <c r="L46" s="2"/>
      <c r="M46" s="2"/>
    </row>
    <row r="47" spans="1:13" x14ac:dyDescent="0.35">
      <c r="A47" t="s">
        <v>40</v>
      </c>
      <c r="B47">
        <v>11</v>
      </c>
      <c r="C47" s="1">
        <v>21263</v>
      </c>
      <c r="D47" s="1">
        <v>20523</v>
      </c>
      <c r="E47" s="1">
        <f t="shared" si="4"/>
        <v>41786</v>
      </c>
      <c r="F47" s="2">
        <f t="shared" si="5"/>
        <v>-21263</v>
      </c>
      <c r="G47" s="2"/>
      <c r="H47" s="2"/>
      <c r="I47" s="2"/>
      <c r="J47" s="2"/>
      <c r="K47" s="2"/>
      <c r="L47" s="2"/>
      <c r="M47" s="2"/>
    </row>
    <row r="48" spans="1:13" x14ac:dyDescent="0.35">
      <c r="A48" t="s">
        <v>41</v>
      </c>
      <c r="B48">
        <v>12</v>
      </c>
      <c r="C48" s="1">
        <v>21200</v>
      </c>
      <c r="D48" s="1">
        <v>20428</v>
      </c>
      <c r="E48" s="1">
        <f t="shared" si="4"/>
        <v>41628</v>
      </c>
      <c r="F48" s="2">
        <f t="shared" si="5"/>
        <v>-21200</v>
      </c>
      <c r="G48" s="2"/>
      <c r="H48" s="2"/>
      <c r="I48" s="2"/>
      <c r="J48" s="2"/>
      <c r="K48" s="2"/>
      <c r="L48" s="2"/>
      <c r="M48" s="2"/>
    </row>
    <row r="49" spans="1:13" x14ac:dyDescent="0.35">
      <c r="A49" t="s">
        <v>42</v>
      </c>
      <c r="B49">
        <v>13</v>
      </c>
      <c r="C49" s="1">
        <v>21254</v>
      </c>
      <c r="D49" s="1">
        <v>20520</v>
      </c>
      <c r="E49" s="1">
        <f t="shared" si="4"/>
        <v>41774</v>
      </c>
      <c r="F49" s="2">
        <f t="shared" si="5"/>
        <v>-21254</v>
      </c>
      <c r="G49" s="2"/>
      <c r="H49" s="2"/>
      <c r="I49" s="2"/>
      <c r="J49" s="2"/>
      <c r="K49" s="2"/>
      <c r="L49" s="2"/>
      <c r="M49" s="2"/>
    </row>
    <row r="50" spans="1:13" x14ac:dyDescent="0.35">
      <c r="A50" t="s">
        <v>43</v>
      </c>
      <c r="B50">
        <v>14</v>
      </c>
      <c r="C50" s="1">
        <v>21621</v>
      </c>
      <c r="D50" s="1">
        <v>20621</v>
      </c>
      <c r="E50" s="1">
        <f t="shared" si="4"/>
        <v>42242</v>
      </c>
      <c r="F50" s="2">
        <f t="shared" si="5"/>
        <v>-21621</v>
      </c>
      <c r="G50" s="2"/>
      <c r="H50" s="2"/>
      <c r="I50" s="2"/>
      <c r="J50" s="2"/>
      <c r="K50" s="2"/>
      <c r="L50" s="2"/>
      <c r="M50" s="2"/>
    </row>
    <row r="51" spans="1:13" x14ac:dyDescent="0.35">
      <c r="A51" t="s">
        <v>44</v>
      </c>
      <c r="B51">
        <v>15</v>
      </c>
      <c r="C51" s="1">
        <v>21875</v>
      </c>
      <c r="D51" s="1">
        <v>20407</v>
      </c>
      <c r="E51" s="1">
        <f t="shared" si="4"/>
        <v>42282</v>
      </c>
      <c r="F51" s="2">
        <f t="shared" si="5"/>
        <v>-21875</v>
      </c>
      <c r="G51" s="2"/>
      <c r="H51" s="2"/>
      <c r="I51" s="2"/>
      <c r="J51" s="2"/>
      <c r="K51" s="2"/>
      <c r="L51" s="2"/>
      <c r="M51" s="2"/>
    </row>
    <row r="52" spans="1:13" x14ac:dyDescent="0.35">
      <c r="A52" t="s">
        <v>45</v>
      </c>
      <c r="B52">
        <v>16</v>
      </c>
      <c r="C52" s="1">
        <v>21823</v>
      </c>
      <c r="D52" s="1">
        <v>20451</v>
      </c>
      <c r="E52" s="1">
        <f t="shared" si="4"/>
        <v>42274</v>
      </c>
      <c r="F52" s="2">
        <f t="shared" si="5"/>
        <v>-21823</v>
      </c>
      <c r="G52" s="2"/>
      <c r="H52" s="2"/>
      <c r="I52" s="2"/>
      <c r="J52" s="2"/>
      <c r="K52" s="2"/>
      <c r="L52" s="2"/>
      <c r="M52" s="2"/>
    </row>
    <row r="53" spans="1:13" x14ac:dyDescent="0.35">
      <c r="A53" t="s">
        <v>46</v>
      </c>
      <c r="B53">
        <v>17</v>
      </c>
      <c r="C53" s="1">
        <v>21642</v>
      </c>
      <c r="D53" s="1">
        <v>20672</v>
      </c>
      <c r="E53" s="1">
        <f t="shared" si="4"/>
        <v>42314</v>
      </c>
      <c r="F53" s="2">
        <f t="shared" si="5"/>
        <v>-21642</v>
      </c>
      <c r="G53" s="2"/>
      <c r="H53" s="2"/>
      <c r="I53" s="2"/>
      <c r="J53" s="2"/>
      <c r="K53" s="2"/>
      <c r="L53" s="2"/>
      <c r="M53" s="2"/>
    </row>
    <row r="54" spans="1:13" x14ac:dyDescent="0.35">
      <c r="A54" t="s">
        <v>47</v>
      </c>
      <c r="B54">
        <v>18</v>
      </c>
      <c r="C54" s="1">
        <v>21526</v>
      </c>
      <c r="D54" s="1">
        <v>20118</v>
      </c>
      <c r="E54" s="1">
        <f t="shared" si="4"/>
        <v>41644</v>
      </c>
      <c r="F54" s="2">
        <f t="shared" si="5"/>
        <v>-21526</v>
      </c>
      <c r="G54" s="2"/>
      <c r="H54" s="2"/>
      <c r="I54" s="2"/>
      <c r="J54" s="2"/>
      <c r="K54" s="2"/>
      <c r="L54" s="2"/>
      <c r="M54" s="2"/>
    </row>
    <row r="55" spans="1:13" x14ac:dyDescent="0.35">
      <c r="A55" t="s">
        <v>48</v>
      </c>
      <c r="B55">
        <v>19</v>
      </c>
      <c r="C55" s="1">
        <v>20866</v>
      </c>
      <c r="D55" s="1">
        <v>18680</v>
      </c>
      <c r="E55" s="1">
        <f t="shared" si="4"/>
        <v>39546</v>
      </c>
      <c r="F55" s="2">
        <f t="shared" si="5"/>
        <v>-20866</v>
      </c>
      <c r="G55" s="2"/>
      <c r="H55" s="2"/>
      <c r="I55" s="2"/>
      <c r="J55" s="2"/>
      <c r="K55" s="2"/>
      <c r="L55" s="2"/>
      <c r="M55" s="2"/>
    </row>
    <row r="56" spans="1:13" x14ac:dyDescent="0.35">
      <c r="A56" t="s">
        <v>49</v>
      </c>
      <c r="B56">
        <v>20</v>
      </c>
      <c r="C56" s="1">
        <v>19319</v>
      </c>
      <c r="D56" s="1">
        <v>17959</v>
      </c>
      <c r="E56" s="1">
        <f t="shared" si="4"/>
        <v>37278</v>
      </c>
      <c r="F56" s="2">
        <f t="shared" si="5"/>
        <v>-19319</v>
      </c>
      <c r="G56" s="2"/>
      <c r="H56" s="2"/>
      <c r="I56" s="2"/>
      <c r="J56" s="2"/>
      <c r="K56" s="2"/>
      <c r="L56" s="2"/>
      <c r="M56" s="2"/>
    </row>
    <row r="57" spans="1:13" x14ac:dyDescent="0.35">
      <c r="A57" t="s">
        <v>50</v>
      </c>
      <c r="B57">
        <v>21</v>
      </c>
      <c r="C57" s="1">
        <v>18923</v>
      </c>
      <c r="D57" s="1">
        <v>16988</v>
      </c>
      <c r="E57" s="1">
        <f t="shared" si="4"/>
        <v>35911</v>
      </c>
      <c r="F57" s="2">
        <f t="shared" si="5"/>
        <v>-18923</v>
      </c>
      <c r="G57" s="2"/>
      <c r="H57" s="2"/>
      <c r="I57" s="2"/>
      <c r="J57" s="2"/>
      <c r="K57" s="2"/>
      <c r="L57" s="2"/>
      <c r="M57" s="2"/>
    </row>
    <row r="58" spans="1:13" x14ac:dyDescent="0.35">
      <c r="A58" t="s">
        <v>51</v>
      </c>
      <c r="B58">
        <v>22</v>
      </c>
      <c r="C58" s="1">
        <v>17980</v>
      </c>
      <c r="D58" s="1">
        <v>16469</v>
      </c>
      <c r="E58" s="1">
        <f t="shared" si="4"/>
        <v>34449</v>
      </c>
      <c r="F58" s="2">
        <f t="shared" si="5"/>
        <v>-17980</v>
      </c>
      <c r="G58" s="2"/>
      <c r="H58" s="2"/>
      <c r="I58" s="2"/>
      <c r="J58" s="2"/>
      <c r="K58" s="2"/>
      <c r="L58" s="2"/>
      <c r="M58" s="2"/>
    </row>
    <row r="59" spans="1:13" x14ac:dyDescent="0.35">
      <c r="A59" t="s">
        <v>52</v>
      </c>
      <c r="B59">
        <v>23</v>
      </c>
      <c r="C59" s="1">
        <v>17398</v>
      </c>
      <c r="D59" s="1">
        <v>16158</v>
      </c>
      <c r="E59" s="1">
        <f t="shared" si="4"/>
        <v>33556</v>
      </c>
      <c r="F59" s="2">
        <f t="shared" si="5"/>
        <v>-17398</v>
      </c>
      <c r="G59" s="2"/>
      <c r="H59" s="2"/>
      <c r="I59" s="2"/>
      <c r="J59" s="2"/>
      <c r="K59" s="2"/>
      <c r="L59" s="2"/>
      <c r="M59" s="2"/>
    </row>
    <row r="60" spans="1:13" x14ac:dyDescent="0.35">
      <c r="A60" t="s">
        <v>53</v>
      </c>
      <c r="B60">
        <v>24</v>
      </c>
      <c r="C60" s="1">
        <v>16728</v>
      </c>
      <c r="D60" s="1">
        <v>15693</v>
      </c>
      <c r="E60" s="1">
        <f t="shared" si="4"/>
        <v>32421</v>
      </c>
      <c r="F60" s="2">
        <f t="shared" si="5"/>
        <v>-16728</v>
      </c>
      <c r="G60" s="2"/>
      <c r="H60" s="2"/>
      <c r="I60" s="2"/>
      <c r="J60" s="2"/>
      <c r="K60" s="2"/>
      <c r="L60" s="2"/>
      <c r="M60" s="2"/>
    </row>
    <row r="61" spans="1:13" x14ac:dyDescent="0.35">
      <c r="A61" t="s">
        <v>54</v>
      </c>
      <c r="B61">
        <v>25</v>
      </c>
      <c r="C61" s="1">
        <v>16783</v>
      </c>
      <c r="D61" s="1">
        <v>15856</v>
      </c>
      <c r="E61" s="1">
        <f t="shared" si="4"/>
        <v>32639</v>
      </c>
      <c r="F61" s="2">
        <f t="shared" si="5"/>
        <v>-16783</v>
      </c>
      <c r="G61" s="2"/>
      <c r="H61" s="2"/>
      <c r="I61" s="2"/>
      <c r="J61" s="2"/>
      <c r="K61" s="2"/>
      <c r="L61" s="2"/>
      <c r="M61" s="2"/>
    </row>
    <row r="62" spans="1:13" x14ac:dyDescent="0.35">
      <c r="A62" t="s">
        <v>55</v>
      </c>
      <c r="B62">
        <v>26</v>
      </c>
      <c r="C62" s="1">
        <v>16294</v>
      </c>
      <c r="D62" s="1">
        <v>15835</v>
      </c>
      <c r="E62" s="1">
        <f t="shared" si="4"/>
        <v>32129</v>
      </c>
      <c r="F62" s="2">
        <f t="shared" si="5"/>
        <v>-16294</v>
      </c>
      <c r="G62" s="2"/>
      <c r="H62" s="2"/>
      <c r="I62" s="2"/>
      <c r="J62" s="2"/>
      <c r="K62" s="2"/>
      <c r="L62" s="2"/>
      <c r="M62" s="2"/>
    </row>
    <row r="63" spans="1:13" x14ac:dyDescent="0.35">
      <c r="A63" t="s">
        <v>56</v>
      </c>
      <c r="B63">
        <v>27</v>
      </c>
      <c r="C63" s="1">
        <v>17089</v>
      </c>
      <c r="D63" s="1">
        <v>16059</v>
      </c>
      <c r="E63" s="1">
        <f t="shared" si="4"/>
        <v>33148</v>
      </c>
      <c r="F63" s="2">
        <f t="shared" si="5"/>
        <v>-17089</v>
      </c>
      <c r="G63" s="2"/>
      <c r="H63" s="2"/>
      <c r="I63" s="2"/>
      <c r="J63" s="2"/>
      <c r="K63" s="2"/>
      <c r="L63" s="2"/>
      <c r="M63" s="2"/>
    </row>
    <row r="64" spans="1:13" x14ac:dyDescent="0.35">
      <c r="A64" t="s">
        <v>57</v>
      </c>
      <c r="B64">
        <v>28</v>
      </c>
      <c r="C64" s="1">
        <v>17021</v>
      </c>
      <c r="D64" s="1">
        <v>16978</v>
      </c>
      <c r="E64" s="1">
        <f t="shared" si="4"/>
        <v>33999</v>
      </c>
      <c r="F64" s="2">
        <f t="shared" si="5"/>
        <v>-17021</v>
      </c>
      <c r="G64" s="2"/>
      <c r="H64" s="2"/>
      <c r="I64" s="2"/>
      <c r="J64" s="2"/>
      <c r="K64" s="2"/>
      <c r="L64" s="2"/>
      <c r="M64" s="2"/>
    </row>
    <row r="65" spans="1:13" x14ac:dyDescent="0.35">
      <c r="A65" t="s">
        <v>58</v>
      </c>
      <c r="B65">
        <v>29</v>
      </c>
      <c r="C65" s="1">
        <v>17745</v>
      </c>
      <c r="D65" s="1">
        <v>17495</v>
      </c>
      <c r="E65" s="1">
        <f t="shared" si="4"/>
        <v>35240</v>
      </c>
      <c r="F65" s="2">
        <f t="shared" si="5"/>
        <v>-17745</v>
      </c>
      <c r="G65" s="2"/>
      <c r="H65" s="2"/>
      <c r="I65" s="2"/>
      <c r="J65" s="2"/>
      <c r="K65" s="2"/>
      <c r="L65" s="2"/>
      <c r="M65" s="2"/>
    </row>
    <row r="66" spans="1:13" x14ac:dyDescent="0.35">
      <c r="A66" t="s">
        <v>59</v>
      </c>
      <c r="B66">
        <v>30</v>
      </c>
      <c r="C66" s="1">
        <v>17850</v>
      </c>
      <c r="D66" s="1">
        <v>17710</v>
      </c>
      <c r="E66" s="1">
        <f t="shared" si="4"/>
        <v>35560</v>
      </c>
      <c r="F66" s="2">
        <f t="shared" si="5"/>
        <v>-17850</v>
      </c>
      <c r="G66" s="2"/>
      <c r="H66" s="2"/>
      <c r="I66" s="2"/>
      <c r="J66" s="2"/>
      <c r="K66" s="2"/>
      <c r="L66" s="2"/>
      <c r="M66" s="2"/>
    </row>
    <row r="67" spans="1:13" x14ac:dyDescent="0.35">
      <c r="A67" t="s">
        <v>60</v>
      </c>
      <c r="B67">
        <v>31</v>
      </c>
      <c r="C67" s="1">
        <v>17806</v>
      </c>
      <c r="D67" s="1">
        <v>18152</v>
      </c>
      <c r="E67" s="1">
        <f t="shared" si="4"/>
        <v>35958</v>
      </c>
      <c r="F67" s="2">
        <f t="shared" si="5"/>
        <v>-17806</v>
      </c>
      <c r="G67" s="2"/>
      <c r="H67" s="2"/>
      <c r="I67" s="2"/>
      <c r="J67" s="2"/>
      <c r="K67" s="2"/>
      <c r="L67" s="2"/>
      <c r="M67" s="2"/>
    </row>
    <row r="68" spans="1:13" x14ac:dyDescent="0.35">
      <c r="A68" t="s">
        <v>61</v>
      </c>
      <c r="B68">
        <v>32</v>
      </c>
      <c r="C68" s="1">
        <v>17999</v>
      </c>
      <c r="D68" s="1">
        <v>18430</v>
      </c>
      <c r="E68" s="1">
        <f t="shared" si="4"/>
        <v>36429</v>
      </c>
      <c r="F68" s="2">
        <f t="shared" si="5"/>
        <v>-17999</v>
      </c>
      <c r="G68" s="2"/>
      <c r="H68" s="2"/>
      <c r="I68" s="2"/>
      <c r="J68" s="2"/>
      <c r="K68" s="2"/>
      <c r="L68" s="2"/>
      <c r="M68" s="2"/>
    </row>
    <row r="69" spans="1:13" x14ac:dyDescent="0.35">
      <c r="A69" t="s">
        <v>62</v>
      </c>
      <c r="B69">
        <v>33</v>
      </c>
      <c r="C69" s="1">
        <v>18525</v>
      </c>
      <c r="D69" s="1">
        <v>18808</v>
      </c>
      <c r="E69" s="1">
        <f t="shared" si="4"/>
        <v>37333</v>
      </c>
      <c r="F69" s="2">
        <f t="shared" si="5"/>
        <v>-18525</v>
      </c>
      <c r="G69" s="2"/>
      <c r="H69" s="2"/>
      <c r="I69" s="2"/>
      <c r="J69" s="2"/>
      <c r="K69" s="2"/>
      <c r="L69" s="2"/>
      <c r="M69" s="2"/>
    </row>
    <row r="70" spans="1:13" x14ac:dyDescent="0.35">
      <c r="A70" t="s">
        <v>63</v>
      </c>
      <c r="B70">
        <v>34</v>
      </c>
      <c r="C70" s="1">
        <v>19329</v>
      </c>
      <c r="D70" s="1">
        <v>19224</v>
      </c>
      <c r="E70" s="1">
        <f t="shared" si="4"/>
        <v>38553</v>
      </c>
      <c r="F70" s="2">
        <f t="shared" si="5"/>
        <v>-19329</v>
      </c>
      <c r="G70" s="2"/>
      <c r="H70" s="2"/>
      <c r="I70" s="2"/>
      <c r="J70" s="2"/>
      <c r="K70" s="2"/>
      <c r="L70" s="2"/>
      <c r="M70" s="2"/>
    </row>
    <row r="71" spans="1:13" x14ac:dyDescent="0.35">
      <c r="A71" t="s">
        <v>64</v>
      </c>
      <c r="B71">
        <v>35</v>
      </c>
      <c r="C71" s="1">
        <v>19710</v>
      </c>
      <c r="D71" s="1">
        <v>19745</v>
      </c>
      <c r="E71" s="1">
        <f t="shared" si="4"/>
        <v>39455</v>
      </c>
      <c r="F71" s="2">
        <f t="shared" si="5"/>
        <v>-19710</v>
      </c>
      <c r="G71" s="2"/>
      <c r="H71" s="2"/>
      <c r="I71" s="2"/>
      <c r="J71" s="2"/>
      <c r="K71" s="2"/>
      <c r="L71" s="2"/>
      <c r="M71" s="2"/>
    </row>
    <row r="72" spans="1:13" x14ac:dyDescent="0.35">
      <c r="A72" t="s">
        <v>65</v>
      </c>
      <c r="B72">
        <v>36</v>
      </c>
      <c r="C72" s="1">
        <v>19850</v>
      </c>
      <c r="D72" s="1">
        <v>20000</v>
      </c>
      <c r="E72" s="1">
        <f t="shared" si="4"/>
        <v>39850</v>
      </c>
      <c r="F72" s="2">
        <f t="shared" si="5"/>
        <v>-19850</v>
      </c>
      <c r="G72" s="2"/>
      <c r="H72" s="2"/>
      <c r="I72" s="2"/>
      <c r="J72" s="2"/>
      <c r="K72" s="2"/>
      <c r="L72" s="2"/>
      <c r="M72" s="2"/>
    </row>
    <row r="73" spans="1:13" x14ac:dyDescent="0.35">
      <c r="A73" t="s">
        <v>66</v>
      </c>
      <c r="B73">
        <v>37</v>
      </c>
      <c r="C73" s="1">
        <v>19579</v>
      </c>
      <c r="D73" s="1">
        <v>19982</v>
      </c>
      <c r="E73" s="1">
        <f t="shared" si="4"/>
        <v>39561</v>
      </c>
      <c r="F73" s="2">
        <f t="shared" si="5"/>
        <v>-19579</v>
      </c>
      <c r="G73" s="2"/>
      <c r="H73" s="2"/>
      <c r="I73" s="2"/>
      <c r="J73" s="2"/>
      <c r="K73" s="2"/>
      <c r="L73" s="2"/>
      <c r="M73" s="2"/>
    </row>
    <row r="74" spans="1:13" x14ac:dyDescent="0.35">
      <c r="A74" t="s">
        <v>67</v>
      </c>
      <c r="B74">
        <v>38</v>
      </c>
      <c r="C74" s="1">
        <v>20513</v>
      </c>
      <c r="D74" s="1">
        <v>20200</v>
      </c>
      <c r="E74" s="1">
        <f t="shared" si="4"/>
        <v>40713</v>
      </c>
      <c r="F74" s="2">
        <f t="shared" si="5"/>
        <v>-20513</v>
      </c>
      <c r="G74" s="2"/>
      <c r="H74" s="2"/>
      <c r="I74" s="2"/>
      <c r="J74" s="2"/>
      <c r="K74" s="2"/>
      <c r="L74" s="2"/>
      <c r="M74" s="2"/>
    </row>
    <row r="75" spans="1:13" x14ac:dyDescent="0.35">
      <c r="A75" t="s">
        <v>68</v>
      </c>
      <c r="B75">
        <v>39</v>
      </c>
      <c r="C75" s="1">
        <v>19950</v>
      </c>
      <c r="D75" s="1">
        <v>19764</v>
      </c>
      <c r="E75" s="1">
        <f t="shared" si="4"/>
        <v>39714</v>
      </c>
      <c r="F75" s="2">
        <f t="shared" si="5"/>
        <v>-19950</v>
      </c>
      <c r="G75" s="2"/>
      <c r="H75" s="2"/>
      <c r="I75" s="2"/>
      <c r="J75" s="2"/>
      <c r="K75" s="2"/>
      <c r="L75" s="2"/>
      <c r="M75" s="2"/>
    </row>
    <row r="76" spans="1:13" x14ac:dyDescent="0.35">
      <c r="A76" t="s">
        <v>69</v>
      </c>
      <c r="B76">
        <v>40</v>
      </c>
      <c r="C76" s="1">
        <v>19450</v>
      </c>
      <c r="D76" s="1">
        <v>19305</v>
      </c>
      <c r="E76" s="1">
        <f t="shared" si="4"/>
        <v>38755</v>
      </c>
      <c r="F76" s="2">
        <f t="shared" si="5"/>
        <v>-19450</v>
      </c>
      <c r="G76" s="2"/>
      <c r="H76" s="2"/>
      <c r="I76" s="2"/>
      <c r="J76" s="2"/>
      <c r="K76" s="2"/>
      <c r="L76" s="2"/>
      <c r="M76" s="2"/>
    </row>
    <row r="77" spans="1:13" x14ac:dyDescent="0.35">
      <c r="A77" t="s">
        <v>70</v>
      </c>
      <c r="B77">
        <v>41</v>
      </c>
      <c r="C77" s="1">
        <v>19713</v>
      </c>
      <c r="D77" s="1">
        <v>19818</v>
      </c>
      <c r="E77" s="1">
        <f t="shared" si="4"/>
        <v>39531</v>
      </c>
      <c r="F77" s="2">
        <f t="shared" si="5"/>
        <v>-19713</v>
      </c>
      <c r="G77" s="2"/>
      <c r="H77" s="2"/>
      <c r="I77" s="2"/>
      <c r="J77" s="2"/>
      <c r="K77" s="2"/>
      <c r="L77" s="2"/>
      <c r="M77" s="2"/>
    </row>
    <row r="78" spans="1:13" x14ac:dyDescent="0.35">
      <c r="A78" t="s">
        <v>71</v>
      </c>
      <c r="B78">
        <v>42</v>
      </c>
      <c r="C78" s="1">
        <v>20685</v>
      </c>
      <c r="D78" s="1">
        <v>20588</v>
      </c>
      <c r="E78" s="1">
        <f t="shared" si="4"/>
        <v>41273</v>
      </c>
      <c r="F78" s="2">
        <f t="shared" si="5"/>
        <v>-20685</v>
      </c>
      <c r="G78" s="2"/>
      <c r="H78" s="2"/>
      <c r="I78" s="2"/>
      <c r="J78" s="2"/>
      <c r="K78" s="2"/>
      <c r="L78" s="2"/>
      <c r="M78" s="2"/>
    </row>
    <row r="79" spans="1:13" x14ac:dyDescent="0.35">
      <c r="A79" t="s">
        <v>72</v>
      </c>
      <c r="B79">
        <v>43</v>
      </c>
      <c r="C79" s="1">
        <v>21572</v>
      </c>
      <c r="D79" s="1">
        <v>21577</v>
      </c>
      <c r="E79" s="1">
        <f t="shared" si="4"/>
        <v>43149</v>
      </c>
      <c r="F79" s="2">
        <f t="shared" si="5"/>
        <v>-21572</v>
      </c>
      <c r="G79" s="2"/>
      <c r="H79" s="2"/>
      <c r="I79" s="2"/>
      <c r="J79" s="2"/>
      <c r="K79" s="2"/>
      <c r="L79" s="2"/>
      <c r="M79" s="2"/>
    </row>
    <row r="80" spans="1:13" x14ac:dyDescent="0.35">
      <c r="A80" t="s">
        <v>73</v>
      </c>
      <c r="B80">
        <v>44</v>
      </c>
      <c r="C80" s="1">
        <v>22490</v>
      </c>
      <c r="D80" s="1">
        <v>21955</v>
      </c>
      <c r="E80" s="1">
        <f t="shared" si="4"/>
        <v>44445</v>
      </c>
      <c r="F80" s="2">
        <f t="shared" si="5"/>
        <v>-22490</v>
      </c>
      <c r="G80" s="2"/>
      <c r="H80" s="2"/>
      <c r="I80" s="2"/>
      <c r="J80" s="2"/>
      <c r="K80" s="2"/>
      <c r="L80" s="2"/>
      <c r="M80" s="2"/>
    </row>
    <row r="81" spans="1:13" x14ac:dyDescent="0.35">
      <c r="A81" t="s">
        <v>74</v>
      </c>
      <c r="B81">
        <v>45</v>
      </c>
      <c r="C81" s="1">
        <v>22499</v>
      </c>
      <c r="D81" s="1">
        <v>22791</v>
      </c>
      <c r="E81" s="1">
        <f t="shared" si="4"/>
        <v>45290</v>
      </c>
      <c r="F81" s="2">
        <f t="shared" si="5"/>
        <v>-22499</v>
      </c>
      <c r="G81" s="2"/>
      <c r="H81" s="2"/>
      <c r="I81" s="2"/>
      <c r="J81" s="2"/>
      <c r="K81" s="2"/>
      <c r="L81" s="2"/>
      <c r="M81" s="2"/>
    </row>
    <row r="82" spans="1:13" x14ac:dyDescent="0.35">
      <c r="A82" t="s">
        <v>75</v>
      </c>
      <c r="B82">
        <v>46</v>
      </c>
      <c r="C82" s="1">
        <v>23259</v>
      </c>
      <c r="D82" s="1">
        <v>22736</v>
      </c>
      <c r="E82" s="1">
        <f t="shared" si="4"/>
        <v>45995</v>
      </c>
      <c r="F82" s="2">
        <f t="shared" si="5"/>
        <v>-23259</v>
      </c>
      <c r="G82" s="2"/>
      <c r="H82" s="2"/>
      <c r="I82" s="2"/>
      <c r="J82" s="2"/>
      <c r="K82" s="2"/>
      <c r="L82" s="2"/>
      <c r="M82" s="2"/>
    </row>
    <row r="83" spans="1:13" x14ac:dyDescent="0.35">
      <c r="A83" t="s">
        <v>76</v>
      </c>
      <c r="B83">
        <v>47</v>
      </c>
      <c r="C83" s="1">
        <v>22866</v>
      </c>
      <c r="D83" s="1">
        <v>22709</v>
      </c>
      <c r="E83" s="1">
        <f t="shared" si="4"/>
        <v>45575</v>
      </c>
      <c r="F83" s="2">
        <f t="shared" si="5"/>
        <v>-22866</v>
      </c>
      <c r="G83" s="2"/>
      <c r="H83" s="2"/>
      <c r="I83" s="2"/>
      <c r="J83" s="2"/>
      <c r="K83" s="2"/>
      <c r="L83" s="2"/>
      <c r="M83" s="2"/>
    </row>
    <row r="84" spans="1:13" x14ac:dyDescent="0.35">
      <c r="A84" t="s">
        <v>77</v>
      </c>
      <c r="B84">
        <v>48</v>
      </c>
      <c r="C84" s="1">
        <v>22368</v>
      </c>
      <c r="D84" s="1">
        <v>22600</v>
      </c>
      <c r="E84" s="1">
        <f t="shared" si="4"/>
        <v>44968</v>
      </c>
      <c r="F84" s="2">
        <f t="shared" si="5"/>
        <v>-22368</v>
      </c>
      <c r="G84" s="2"/>
      <c r="H84" s="2"/>
      <c r="I84" s="2"/>
      <c r="J84" s="2"/>
      <c r="K84" s="2"/>
      <c r="L84" s="2"/>
      <c r="M84" s="2"/>
    </row>
    <row r="85" spans="1:13" x14ac:dyDescent="0.35">
      <c r="A85" t="s">
        <v>78</v>
      </c>
      <c r="B85">
        <v>49</v>
      </c>
      <c r="C85" s="1">
        <v>22203</v>
      </c>
      <c r="D85" s="1">
        <v>22581</v>
      </c>
      <c r="E85" s="1">
        <f t="shared" si="4"/>
        <v>44784</v>
      </c>
      <c r="F85" s="2">
        <f t="shared" si="5"/>
        <v>-22203</v>
      </c>
      <c r="G85" s="2"/>
      <c r="H85" s="2"/>
      <c r="I85" s="2"/>
      <c r="J85" s="2"/>
      <c r="K85" s="2"/>
      <c r="L85" s="2"/>
      <c r="M85" s="2"/>
    </row>
    <row r="86" spans="1:13" x14ac:dyDescent="0.35">
      <c r="A86" t="s">
        <v>79</v>
      </c>
      <c r="B86">
        <v>50</v>
      </c>
      <c r="C86" s="1">
        <v>22429</v>
      </c>
      <c r="D86" s="1">
        <v>22027</v>
      </c>
      <c r="E86" s="1">
        <f t="shared" si="4"/>
        <v>44456</v>
      </c>
      <c r="F86" s="2">
        <f t="shared" si="5"/>
        <v>-22429</v>
      </c>
      <c r="G86" s="2"/>
      <c r="H86" s="2"/>
      <c r="I86" s="2"/>
      <c r="J86" s="2"/>
      <c r="K86" s="2"/>
      <c r="L86" s="2"/>
      <c r="M86" s="2"/>
    </row>
    <row r="87" spans="1:13" x14ac:dyDescent="0.35">
      <c r="A87" t="s">
        <v>80</v>
      </c>
      <c r="B87">
        <v>51</v>
      </c>
      <c r="C87" s="1">
        <v>22200</v>
      </c>
      <c r="D87" s="1">
        <v>22125</v>
      </c>
      <c r="E87" s="1">
        <f t="shared" si="4"/>
        <v>44325</v>
      </c>
      <c r="F87" s="2">
        <f t="shared" si="5"/>
        <v>-22200</v>
      </c>
      <c r="G87" s="2"/>
      <c r="H87" s="2"/>
      <c r="I87" s="2"/>
      <c r="J87" s="2"/>
      <c r="K87" s="2"/>
      <c r="L87" s="2"/>
      <c r="M87" s="2"/>
    </row>
    <row r="88" spans="1:13" x14ac:dyDescent="0.35">
      <c r="A88" t="s">
        <v>81</v>
      </c>
      <c r="B88">
        <v>52</v>
      </c>
      <c r="C88" s="1">
        <v>22673</v>
      </c>
      <c r="D88" s="1">
        <v>22352</v>
      </c>
      <c r="E88" s="1">
        <f t="shared" si="4"/>
        <v>45025</v>
      </c>
      <c r="F88" s="2">
        <f t="shared" si="5"/>
        <v>-22673</v>
      </c>
      <c r="G88" s="2"/>
      <c r="H88" s="2"/>
      <c r="I88" s="2"/>
      <c r="J88" s="2"/>
      <c r="K88" s="2"/>
      <c r="L88" s="2"/>
      <c r="M88" s="2"/>
    </row>
    <row r="89" spans="1:13" x14ac:dyDescent="0.35">
      <c r="A89" t="s">
        <v>82</v>
      </c>
      <c r="B89">
        <v>53</v>
      </c>
      <c r="C89" s="1">
        <v>22280</v>
      </c>
      <c r="D89" s="1">
        <v>22685</v>
      </c>
      <c r="E89" s="1">
        <f t="shared" si="4"/>
        <v>44965</v>
      </c>
      <c r="F89" s="2">
        <f t="shared" si="5"/>
        <v>-22280</v>
      </c>
      <c r="G89" s="2"/>
      <c r="H89" s="2"/>
      <c r="I89" s="2"/>
      <c r="J89" s="2"/>
      <c r="K89" s="2"/>
      <c r="L89" s="2"/>
      <c r="M89" s="2"/>
    </row>
    <row r="90" spans="1:13" x14ac:dyDescent="0.35">
      <c r="A90" t="s">
        <v>83</v>
      </c>
      <c r="B90">
        <v>54</v>
      </c>
      <c r="C90" s="1">
        <v>22232</v>
      </c>
      <c r="D90" s="1">
        <v>22857</v>
      </c>
      <c r="E90" s="1">
        <f t="shared" si="4"/>
        <v>45089</v>
      </c>
      <c r="F90" s="2">
        <f t="shared" si="5"/>
        <v>-22232</v>
      </c>
      <c r="G90" s="2"/>
      <c r="H90" s="2"/>
      <c r="I90" s="2"/>
      <c r="J90" s="2"/>
      <c r="K90" s="2"/>
      <c r="L90" s="2"/>
      <c r="M90" s="2"/>
    </row>
    <row r="91" spans="1:13" x14ac:dyDescent="0.35">
      <c r="A91" t="s">
        <v>84</v>
      </c>
      <c r="B91">
        <v>55</v>
      </c>
      <c r="C91" s="1">
        <v>22018</v>
      </c>
      <c r="D91" s="1">
        <v>22992</v>
      </c>
      <c r="E91" s="1">
        <f t="shared" si="4"/>
        <v>45010</v>
      </c>
      <c r="F91" s="2">
        <f t="shared" si="5"/>
        <v>-22018</v>
      </c>
      <c r="G91" s="2"/>
      <c r="H91" s="2"/>
      <c r="I91" s="2"/>
      <c r="J91" s="2"/>
      <c r="K91" s="2"/>
      <c r="L91" s="2"/>
      <c r="M91" s="2"/>
    </row>
    <row r="92" spans="1:13" x14ac:dyDescent="0.35">
      <c r="A92" t="s">
        <v>85</v>
      </c>
      <c r="B92">
        <v>56</v>
      </c>
      <c r="C92" s="1">
        <v>22050</v>
      </c>
      <c r="D92" s="1">
        <v>22555</v>
      </c>
      <c r="E92" s="1">
        <f t="shared" si="4"/>
        <v>44605</v>
      </c>
      <c r="F92" s="2">
        <f t="shared" si="5"/>
        <v>-22050</v>
      </c>
      <c r="G92" s="2"/>
      <c r="H92" s="2"/>
      <c r="I92" s="2"/>
      <c r="J92" s="2"/>
      <c r="K92" s="2"/>
      <c r="L92" s="2"/>
      <c r="M92" s="2"/>
    </row>
    <row r="93" spans="1:13" x14ac:dyDescent="0.35">
      <c r="A93" t="s">
        <v>86</v>
      </c>
      <c r="B93">
        <v>57</v>
      </c>
      <c r="C93" s="1">
        <v>21653</v>
      </c>
      <c r="D93" s="1">
        <v>22616</v>
      </c>
      <c r="E93" s="1">
        <f t="shared" si="4"/>
        <v>44269</v>
      </c>
      <c r="F93" s="2">
        <f t="shared" si="5"/>
        <v>-21653</v>
      </c>
      <c r="G93" s="2"/>
      <c r="H93" s="2"/>
      <c r="I93" s="2"/>
      <c r="J93" s="2"/>
      <c r="K93" s="2"/>
      <c r="L93" s="2"/>
      <c r="M93" s="2"/>
    </row>
    <row r="94" spans="1:13" x14ac:dyDescent="0.35">
      <c r="A94" t="s">
        <v>87</v>
      </c>
      <c r="B94">
        <v>58</v>
      </c>
      <c r="C94" s="1">
        <v>21720</v>
      </c>
      <c r="D94" s="1">
        <v>22586</v>
      </c>
      <c r="E94" s="1">
        <f t="shared" si="4"/>
        <v>44306</v>
      </c>
      <c r="F94" s="2">
        <f t="shared" si="5"/>
        <v>-21720</v>
      </c>
      <c r="G94" s="2"/>
      <c r="H94" s="2"/>
      <c r="I94" s="2"/>
      <c r="J94" s="2"/>
      <c r="K94" s="2"/>
      <c r="L94" s="2"/>
      <c r="M94" s="2"/>
    </row>
    <row r="95" spans="1:13" x14ac:dyDescent="0.35">
      <c r="A95" t="s">
        <v>88</v>
      </c>
      <c r="B95">
        <v>59</v>
      </c>
      <c r="C95" s="1">
        <v>21853</v>
      </c>
      <c r="D95" s="1">
        <v>22480</v>
      </c>
      <c r="E95" s="1">
        <f t="shared" si="4"/>
        <v>44333</v>
      </c>
      <c r="F95" s="2">
        <f t="shared" si="5"/>
        <v>-21853</v>
      </c>
      <c r="G95" s="2"/>
      <c r="H95" s="2"/>
      <c r="I95" s="2"/>
      <c r="J95" s="2"/>
      <c r="K95" s="2"/>
      <c r="L95" s="2"/>
      <c r="M95" s="2"/>
    </row>
    <row r="96" spans="1:13" x14ac:dyDescent="0.35">
      <c r="A96" t="s">
        <v>89</v>
      </c>
      <c r="B96">
        <v>60</v>
      </c>
      <c r="C96" s="1">
        <v>21221</v>
      </c>
      <c r="D96" s="1">
        <v>22458</v>
      </c>
      <c r="E96" s="1">
        <f t="shared" si="4"/>
        <v>43679</v>
      </c>
      <c r="F96" s="2">
        <f t="shared" si="5"/>
        <v>-21221</v>
      </c>
      <c r="G96" s="2"/>
      <c r="H96" s="2"/>
      <c r="I96" s="2"/>
      <c r="J96" s="2"/>
      <c r="K96" s="2"/>
      <c r="L96" s="2"/>
      <c r="M96" s="2"/>
    </row>
    <row r="97" spans="1:13" x14ac:dyDescent="0.35">
      <c r="A97" t="s">
        <v>90</v>
      </c>
      <c r="B97">
        <v>61</v>
      </c>
      <c r="C97" s="1">
        <v>21517</v>
      </c>
      <c r="D97" s="1">
        <v>22931</v>
      </c>
      <c r="E97" s="1">
        <f t="shared" si="4"/>
        <v>44448</v>
      </c>
      <c r="F97" s="2">
        <f t="shared" si="5"/>
        <v>-21517</v>
      </c>
      <c r="G97" s="2"/>
      <c r="H97" s="2"/>
      <c r="I97" s="2"/>
      <c r="J97" s="2"/>
      <c r="K97" s="2"/>
      <c r="L97" s="2"/>
      <c r="M97" s="2"/>
    </row>
    <row r="98" spans="1:13" x14ac:dyDescent="0.35">
      <c r="A98" t="s">
        <v>91</v>
      </c>
      <c r="B98">
        <v>62</v>
      </c>
      <c r="C98" s="1">
        <v>21609</v>
      </c>
      <c r="D98" s="1">
        <v>22920</v>
      </c>
      <c r="E98" s="1">
        <f t="shared" si="4"/>
        <v>44529</v>
      </c>
      <c r="F98" s="2">
        <f t="shared" si="5"/>
        <v>-21609</v>
      </c>
      <c r="G98" s="2"/>
      <c r="H98" s="2"/>
      <c r="I98" s="2"/>
      <c r="J98" s="2"/>
      <c r="K98" s="2"/>
      <c r="L98" s="2"/>
      <c r="M98" s="2"/>
    </row>
    <row r="99" spans="1:13" x14ac:dyDescent="0.35">
      <c r="A99" t="s">
        <v>92</v>
      </c>
      <c r="B99">
        <v>63</v>
      </c>
      <c r="C99" s="1">
        <v>21528</v>
      </c>
      <c r="D99" s="1">
        <v>22967</v>
      </c>
      <c r="E99" s="1">
        <f t="shared" si="4"/>
        <v>44495</v>
      </c>
      <c r="F99" s="2">
        <f t="shared" si="5"/>
        <v>-21528</v>
      </c>
      <c r="G99" s="2"/>
      <c r="H99" s="2"/>
      <c r="I99" s="2"/>
      <c r="J99" s="2"/>
      <c r="K99" s="2"/>
      <c r="L99" s="2"/>
      <c r="M99" s="2"/>
    </row>
    <row r="100" spans="1:13" x14ac:dyDescent="0.35">
      <c r="A100" t="s">
        <v>93</v>
      </c>
      <c r="B100">
        <v>64</v>
      </c>
      <c r="C100" s="1">
        <v>20932</v>
      </c>
      <c r="D100" s="1">
        <v>22893</v>
      </c>
      <c r="E100" s="1">
        <f t="shared" si="4"/>
        <v>43825</v>
      </c>
      <c r="F100" s="2">
        <f t="shared" si="5"/>
        <v>-20932</v>
      </c>
      <c r="G100" s="2"/>
      <c r="H100" s="2"/>
      <c r="I100" s="2"/>
      <c r="J100" s="2"/>
      <c r="K100" s="2"/>
      <c r="L100" s="2"/>
      <c r="M100" s="2"/>
    </row>
    <row r="101" spans="1:13" x14ac:dyDescent="0.35">
      <c r="A101" t="s">
        <v>94</v>
      </c>
      <c r="B101">
        <v>65</v>
      </c>
      <c r="C101" s="1">
        <v>21167</v>
      </c>
      <c r="D101" s="1">
        <v>22947</v>
      </c>
      <c r="E101" s="1">
        <f t="shared" ref="E101:E136" si="6">SUM(C101:D101)</f>
        <v>44114</v>
      </c>
      <c r="F101" s="2">
        <f t="shared" ref="F101:F143" si="7">-C101</f>
        <v>-21167</v>
      </c>
      <c r="G101" s="2"/>
      <c r="H101" s="2"/>
      <c r="I101" s="2"/>
      <c r="J101" s="2"/>
      <c r="K101" s="2"/>
      <c r="L101" s="2"/>
      <c r="M101" s="2"/>
    </row>
    <row r="102" spans="1:13" x14ac:dyDescent="0.35">
      <c r="A102" t="s">
        <v>95</v>
      </c>
      <c r="B102">
        <v>66</v>
      </c>
      <c r="C102" s="1">
        <v>20966</v>
      </c>
      <c r="D102" s="1">
        <v>23553</v>
      </c>
      <c r="E102" s="1">
        <f t="shared" si="6"/>
        <v>44519</v>
      </c>
      <c r="F102" s="2">
        <f t="shared" si="7"/>
        <v>-20966</v>
      </c>
      <c r="G102" s="2"/>
      <c r="H102" s="2"/>
      <c r="I102" s="2"/>
      <c r="J102" s="2"/>
      <c r="K102" s="2"/>
      <c r="L102" s="2"/>
      <c r="M102" s="2"/>
    </row>
    <row r="103" spans="1:13" x14ac:dyDescent="0.35">
      <c r="A103" t="s">
        <v>96</v>
      </c>
      <c r="B103">
        <v>67</v>
      </c>
      <c r="C103" s="1">
        <v>21017</v>
      </c>
      <c r="D103" s="1">
        <v>23680</v>
      </c>
      <c r="E103" s="1">
        <f t="shared" si="6"/>
        <v>44697</v>
      </c>
      <c r="F103" s="2">
        <f t="shared" si="7"/>
        <v>-21017</v>
      </c>
      <c r="G103" s="2"/>
      <c r="H103" s="2"/>
      <c r="I103" s="2"/>
      <c r="J103" s="2"/>
      <c r="K103" s="2"/>
      <c r="L103" s="2"/>
      <c r="M103" s="2"/>
    </row>
    <row r="104" spans="1:13" x14ac:dyDescent="0.35">
      <c r="A104" t="s">
        <v>97</v>
      </c>
      <c r="B104">
        <v>68</v>
      </c>
      <c r="C104" s="1">
        <v>21028</v>
      </c>
      <c r="D104" s="1">
        <v>23102</v>
      </c>
      <c r="E104" s="1">
        <f t="shared" si="6"/>
        <v>44130</v>
      </c>
      <c r="F104" s="2">
        <f t="shared" si="7"/>
        <v>-21028</v>
      </c>
      <c r="G104" s="2"/>
      <c r="H104" s="2"/>
      <c r="I104" s="2"/>
      <c r="J104" s="2"/>
      <c r="K104" s="2"/>
      <c r="L104" s="2"/>
      <c r="M104" s="2"/>
    </row>
    <row r="105" spans="1:13" x14ac:dyDescent="0.35">
      <c r="A105" t="s">
        <v>98</v>
      </c>
      <c r="B105">
        <v>69</v>
      </c>
      <c r="C105" s="1">
        <v>20663</v>
      </c>
      <c r="D105" s="1">
        <v>23642</v>
      </c>
      <c r="E105" s="1">
        <f t="shared" si="6"/>
        <v>44305</v>
      </c>
      <c r="F105" s="2">
        <f t="shared" si="7"/>
        <v>-20663</v>
      </c>
      <c r="G105" s="2"/>
      <c r="H105" s="2"/>
      <c r="I105" s="2"/>
      <c r="J105" s="2"/>
      <c r="K105" s="2"/>
      <c r="L105" s="2"/>
      <c r="M105" s="2"/>
    </row>
    <row r="106" spans="1:13" x14ac:dyDescent="0.35">
      <c r="A106" t="s">
        <v>99</v>
      </c>
      <c r="B106">
        <v>70</v>
      </c>
      <c r="C106" s="1">
        <v>19053</v>
      </c>
      <c r="D106" s="1">
        <v>21631</v>
      </c>
      <c r="E106" s="1">
        <f t="shared" si="6"/>
        <v>40684</v>
      </c>
      <c r="F106" s="2">
        <f t="shared" si="7"/>
        <v>-19053</v>
      </c>
      <c r="G106" s="2"/>
      <c r="H106" s="2"/>
      <c r="I106" s="2"/>
      <c r="J106" s="2"/>
      <c r="K106" s="2"/>
      <c r="L106" s="2"/>
      <c r="M106" s="2"/>
    </row>
    <row r="107" spans="1:13" x14ac:dyDescent="0.35">
      <c r="A107" t="s">
        <v>100</v>
      </c>
      <c r="B107">
        <v>71</v>
      </c>
      <c r="C107" s="1">
        <v>17278</v>
      </c>
      <c r="D107" s="1">
        <v>19984</v>
      </c>
      <c r="E107" s="1">
        <f t="shared" si="6"/>
        <v>37262</v>
      </c>
      <c r="F107" s="2">
        <f t="shared" si="7"/>
        <v>-17278</v>
      </c>
      <c r="G107" s="2"/>
      <c r="H107" s="2"/>
      <c r="I107" s="2"/>
      <c r="J107" s="2"/>
      <c r="K107" s="2"/>
      <c r="L107" s="2"/>
      <c r="M107" s="2"/>
    </row>
    <row r="108" spans="1:13" x14ac:dyDescent="0.35">
      <c r="A108" t="s">
        <v>101</v>
      </c>
      <c r="B108">
        <v>72</v>
      </c>
      <c r="C108" s="1">
        <v>15422</v>
      </c>
      <c r="D108" s="1">
        <v>18389</v>
      </c>
      <c r="E108" s="1">
        <f t="shared" si="6"/>
        <v>33811</v>
      </c>
      <c r="F108" s="2">
        <f t="shared" si="7"/>
        <v>-15422</v>
      </c>
      <c r="G108" s="2"/>
      <c r="H108" s="2"/>
      <c r="I108" s="2"/>
      <c r="J108" s="2"/>
      <c r="K108" s="2"/>
      <c r="L108" s="2"/>
      <c r="M108" s="2"/>
    </row>
    <row r="109" spans="1:13" x14ac:dyDescent="0.35">
      <c r="A109" t="s">
        <v>102</v>
      </c>
      <c r="B109">
        <v>73</v>
      </c>
      <c r="C109" s="1">
        <v>13278</v>
      </c>
      <c r="D109" s="1">
        <v>16143</v>
      </c>
      <c r="E109" s="1">
        <f t="shared" si="6"/>
        <v>29421</v>
      </c>
      <c r="F109" s="2">
        <f t="shared" si="7"/>
        <v>-13278</v>
      </c>
      <c r="G109" s="2"/>
      <c r="H109" s="2"/>
      <c r="I109" s="2"/>
      <c r="J109" s="2"/>
      <c r="K109" s="2"/>
      <c r="L109" s="2"/>
      <c r="M109" s="2"/>
    </row>
    <row r="110" spans="1:13" x14ac:dyDescent="0.35">
      <c r="A110" t="s">
        <v>103</v>
      </c>
      <c r="B110">
        <v>74</v>
      </c>
      <c r="C110" s="1">
        <v>11592</v>
      </c>
      <c r="D110" s="1">
        <v>14132</v>
      </c>
      <c r="E110" s="1">
        <f t="shared" si="6"/>
        <v>25724</v>
      </c>
      <c r="F110" s="2">
        <f t="shared" si="7"/>
        <v>-11592</v>
      </c>
      <c r="G110" s="2"/>
      <c r="H110" s="2"/>
      <c r="I110" s="2"/>
      <c r="J110" s="2"/>
      <c r="K110" s="2"/>
      <c r="L110" s="2"/>
      <c r="M110" s="2"/>
    </row>
    <row r="111" spans="1:13" x14ac:dyDescent="0.35">
      <c r="A111" t="s">
        <v>104</v>
      </c>
      <c r="B111">
        <v>75</v>
      </c>
      <c r="C111" s="1">
        <v>10990</v>
      </c>
      <c r="D111" s="1">
        <v>13820</v>
      </c>
      <c r="E111" s="1">
        <f t="shared" si="6"/>
        <v>24810</v>
      </c>
      <c r="F111" s="2">
        <f t="shared" si="7"/>
        <v>-10990</v>
      </c>
      <c r="G111" s="2"/>
      <c r="H111" s="2"/>
      <c r="I111" s="2"/>
      <c r="J111" s="2"/>
      <c r="K111" s="2"/>
      <c r="L111" s="2"/>
      <c r="M111" s="2"/>
    </row>
    <row r="112" spans="1:13" x14ac:dyDescent="0.35">
      <c r="A112" t="s">
        <v>105</v>
      </c>
      <c r="B112">
        <v>76</v>
      </c>
      <c r="C112" s="1">
        <v>10668</v>
      </c>
      <c r="D112" s="1">
        <v>13521</v>
      </c>
      <c r="E112" s="1">
        <f t="shared" si="6"/>
        <v>24189</v>
      </c>
      <c r="F112" s="2">
        <f t="shared" si="7"/>
        <v>-10668</v>
      </c>
      <c r="G112" s="2"/>
      <c r="H112" s="2"/>
      <c r="I112" s="2"/>
      <c r="J112" s="2"/>
      <c r="K112" s="2"/>
      <c r="L112" s="2"/>
      <c r="M112" s="2"/>
    </row>
    <row r="113" spans="1:13" x14ac:dyDescent="0.35">
      <c r="A113" t="s">
        <v>106</v>
      </c>
      <c r="B113">
        <v>77</v>
      </c>
      <c r="C113" s="1">
        <v>10274</v>
      </c>
      <c r="D113" s="1">
        <v>13308</v>
      </c>
      <c r="E113" s="1">
        <f t="shared" si="6"/>
        <v>23582</v>
      </c>
      <c r="F113" s="2">
        <f t="shared" si="7"/>
        <v>-10274</v>
      </c>
      <c r="G113" s="2"/>
      <c r="H113" s="2"/>
      <c r="I113" s="2"/>
      <c r="J113" s="2"/>
      <c r="K113" s="2"/>
      <c r="L113" s="2"/>
      <c r="M113" s="2"/>
    </row>
    <row r="114" spans="1:13" x14ac:dyDescent="0.35">
      <c r="A114" t="s">
        <v>107</v>
      </c>
      <c r="B114">
        <v>78</v>
      </c>
      <c r="C114" s="1">
        <v>10209</v>
      </c>
      <c r="D114" s="1">
        <v>13485</v>
      </c>
      <c r="E114" s="1">
        <f t="shared" si="6"/>
        <v>23694</v>
      </c>
      <c r="F114" s="2">
        <f t="shared" si="7"/>
        <v>-10209</v>
      </c>
      <c r="G114" s="2"/>
      <c r="H114" s="2"/>
      <c r="I114" s="2"/>
      <c r="J114" s="2"/>
      <c r="K114" s="2"/>
      <c r="L114" s="2"/>
      <c r="M114" s="2"/>
    </row>
    <row r="115" spans="1:13" x14ac:dyDescent="0.35">
      <c r="A115" t="s">
        <v>108</v>
      </c>
      <c r="B115">
        <v>79</v>
      </c>
      <c r="C115" s="1">
        <v>10349</v>
      </c>
      <c r="D115" s="1">
        <v>14302</v>
      </c>
      <c r="E115" s="1">
        <f t="shared" si="6"/>
        <v>24651</v>
      </c>
      <c r="F115" s="2">
        <f t="shared" si="7"/>
        <v>-10349</v>
      </c>
      <c r="G115" s="2"/>
      <c r="H115" s="2"/>
      <c r="I115" s="2"/>
      <c r="J115" s="2"/>
      <c r="K115" s="2"/>
      <c r="L115" s="2"/>
      <c r="M115" s="2"/>
    </row>
    <row r="116" spans="1:13" x14ac:dyDescent="0.35">
      <c r="A116" t="s">
        <v>109</v>
      </c>
      <c r="B116">
        <v>80</v>
      </c>
      <c r="C116" s="1">
        <v>9734</v>
      </c>
      <c r="D116" s="1">
        <v>14143</v>
      </c>
      <c r="E116" s="1">
        <f t="shared" si="6"/>
        <v>23877</v>
      </c>
      <c r="F116" s="2">
        <f t="shared" si="7"/>
        <v>-9734</v>
      </c>
      <c r="G116" s="2"/>
      <c r="H116" s="2"/>
      <c r="I116" s="2"/>
      <c r="J116" s="2"/>
      <c r="K116" s="2"/>
      <c r="L116" s="2"/>
      <c r="M116" s="2"/>
    </row>
    <row r="117" spans="1:13" x14ac:dyDescent="0.35">
      <c r="A117" t="s">
        <v>110</v>
      </c>
      <c r="B117">
        <v>81</v>
      </c>
      <c r="C117" s="1">
        <v>9299</v>
      </c>
      <c r="D117" s="1">
        <v>13684</v>
      </c>
      <c r="E117" s="1">
        <f t="shared" si="6"/>
        <v>22983</v>
      </c>
      <c r="F117" s="2">
        <f t="shared" si="7"/>
        <v>-9299</v>
      </c>
      <c r="G117" s="2"/>
      <c r="H117" s="2"/>
      <c r="I117" s="2"/>
      <c r="J117" s="2"/>
      <c r="K117" s="2"/>
      <c r="L117" s="2"/>
      <c r="M117" s="2"/>
    </row>
    <row r="118" spans="1:13" x14ac:dyDescent="0.35">
      <c r="A118" t="s">
        <v>111</v>
      </c>
      <c r="B118">
        <v>82</v>
      </c>
      <c r="C118" s="1">
        <v>8613</v>
      </c>
      <c r="D118" s="1">
        <v>13449</v>
      </c>
      <c r="E118" s="1">
        <f t="shared" si="6"/>
        <v>22062</v>
      </c>
      <c r="F118" s="2">
        <f t="shared" si="7"/>
        <v>-8613</v>
      </c>
      <c r="G118" s="2"/>
      <c r="H118" s="2"/>
      <c r="I118" s="2"/>
      <c r="J118" s="2"/>
      <c r="K118" s="2"/>
      <c r="L118" s="2"/>
      <c r="M118" s="2"/>
    </row>
    <row r="119" spans="1:13" x14ac:dyDescent="0.35">
      <c r="A119" t="s">
        <v>112</v>
      </c>
      <c r="B119">
        <v>83</v>
      </c>
      <c r="C119" s="1">
        <v>8045</v>
      </c>
      <c r="D119" s="1">
        <v>13210</v>
      </c>
      <c r="E119" s="1">
        <f t="shared" si="6"/>
        <v>21255</v>
      </c>
      <c r="F119" s="2">
        <f t="shared" si="7"/>
        <v>-8045</v>
      </c>
      <c r="G119" s="2"/>
      <c r="H119" s="2"/>
      <c r="I119" s="2"/>
      <c r="J119" s="2"/>
      <c r="K119" s="2"/>
      <c r="L119" s="2"/>
      <c r="M119" s="2"/>
    </row>
    <row r="120" spans="1:13" x14ac:dyDescent="0.35">
      <c r="A120" t="s">
        <v>113</v>
      </c>
      <c r="B120">
        <v>84</v>
      </c>
      <c r="C120" s="1">
        <v>7414</v>
      </c>
      <c r="D120" s="1">
        <v>12416</v>
      </c>
      <c r="E120" s="1">
        <f t="shared" si="6"/>
        <v>19830</v>
      </c>
      <c r="F120" s="2">
        <f t="shared" si="7"/>
        <v>-7414</v>
      </c>
      <c r="G120" s="2"/>
      <c r="H120" s="2"/>
      <c r="I120" s="2"/>
      <c r="J120" s="2"/>
      <c r="K120" s="2"/>
      <c r="L120" s="2"/>
      <c r="M120" s="2"/>
    </row>
    <row r="121" spans="1:13" x14ac:dyDescent="0.35">
      <c r="A121" t="s">
        <v>114</v>
      </c>
      <c r="B121">
        <v>85</v>
      </c>
      <c r="C121" s="1">
        <v>6767</v>
      </c>
      <c r="D121" s="1">
        <v>12245</v>
      </c>
      <c r="E121" s="1">
        <f t="shared" si="6"/>
        <v>19012</v>
      </c>
      <c r="F121" s="2">
        <f t="shared" si="7"/>
        <v>-6767</v>
      </c>
      <c r="G121" s="2"/>
      <c r="H121" s="2"/>
      <c r="I121" s="2"/>
      <c r="J121" s="2"/>
      <c r="K121" s="2"/>
      <c r="L121" s="2"/>
      <c r="M121" s="2"/>
    </row>
    <row r="122" spans="1:13" x14ac:dyDescent="0.35">
      <c r="A122" t="s">
        <v>115</v>
      </c>
      <c r="B122">
        <v>86</v>
      </c>
      <c r="C122" s="1">
        <v>5844</v>
      </c>
      <c r="D122" s="1">
        <v>11076</v>
      </c>
      <c r="E122" s="1">
        <f t="shared" si="6"/>
        <v>16920</v>
      </c>
      <c r="F122" s="2">
        <f t="shared" si="7"/>
        <v>-5844</v>
      </c>
      <c r="G122" s="2"/>
      <c r="H122" s="2"/>
      <c r="I122" s="2"/>
      <c r="J122" s="2"/>
      <c r="K122" s="2"/>
      <c r="L122" s="2"/>
      <c r="M122" s="2"/>
    </row>
    <row r="123" spans="1:13" x14ac:dyDescent="0.35">
      <c r="A123" t="s">
        <v>116</v>
      </c>
      <c r="B123">
        <v>87</v>
      </c>
      <c r="C123" s="1">
        <v>5083</v>
      </c>
      <c r="D123" s="1">
        <v>10483</v>
      </c>
      <c r="E123" s="1">
        <f t="shared" si="6"/>
        <v>15566</v>
      </c>
      <c r="F123" s="2">
        <f t="shared" si="7"/>
        <v>-5083</v>
      </c>
      <c r="G123" s="2"/>
      <c r="H123" s="2"/>
      <c r="I123" s="2"/>
      <c r="J123" s="2"/>
      <c r="K123" s="2"/>
      <c r="L123" s="2"/>
      <c r="M123" s="2"/>
    </row>
    <row r="124" spans="1:13" x14ac:dyDescent="0.35">
      <c r="A124" t="s">
        <v>117</v>
      </c>
      <c r="B124">
        <v>88</v>
      </c>
      <c r="C124" s="1">
        <v>4234</v>
      </c>
      <c r="D124" s="1">
        <v>9450</v>
      </c>
      <c r="E124" s="1">
        <f t="shared" si="6"/>
        <v>13684</v>
      </c>
      <c r="F124" s="2">
        <f t="shared" si="7"/>
        <v>-4234</v>
      </c>
      <c r="G124" s="2"/>
      <c r="H124" s="2"/>
      <c r="I124" s="2"/>
      <c r="J124" s="2"/>
      <c r="K124" s="2"/>
      <c r="L124" s="2"/>
      <c r="M124" s="2"/>
    </row>
    <row r="125" spans="1:13" x14ac:dyDescent="0.35">
      <c r="A125" t="s">
        <v>118</v>
      </c>
      <c r="B125">
        <v>89</v>
      </c>
      <c r="C125" s="1">
        <v>3624</v>
      </c>
      <c r="D125" s="1">
        <v>8255</v>
      </c>
      <c r="E125" s="1">
        <f t="shared" si="6"/>
        <v>11879</v>
      </c>
      <c r="F125" s="2">
        <f t="shared" si="7"/>
        <v>-3624</v>
      </c>
      <c r="G125" s="2"/>
      <c r="H125" s="2"/>
      <c r="I125" s="2"/>
      <c r="J125" s="2"/>
      <c r="K125" s="2"/>
      <c r="L125" s="2"/>
      <c r="M125" s="2"/>
    </row>
    <row r="126" spans="1:13" x14ac:dyDescent="0.35">
      <c r="A126" t="s">
        <v>119</v>
      </c>
      <c r="B126">
        <v>90</v>
      </c>
      <c r="C126" s="1">
        <v>3085</v>
      </c>
      <c r="D126" s="1">
        <v>7317</v>
      </c>
      <c r="E126" s="1">
        <f t="shared" si="6"/>
        <v>10402</v>
      </c>
      <c r="F126" s="2">
        <f t="shared" si="7"/>
        <v>-3085</v>
      </c>
      <c r="G126" s="2"/>
      <c r="H126" s="2"/>
      <c r="I126" s="2"/>
      <c r="J126" s="2"/>
      <c r="K126" s="2"/>
      <c r="L126" s="2"/>
      <c r="M126" s="2"/>
    </row>
    <row r="127" spans="1:13" x14ac:dyDescent="0.35">
      <c r="A127" t="s">
        <v>120</v>
      </c>
      <c r="B127">
        <v>91</v>
      </c>
      <c r="C127" s="1">
        <v>2285</v>
      </c>
      <c r="D127" s="1">
        <v>6257</v>
      </c>
      <c r="E127" s="1">
        <f t="shared" si="6"/>
        <v>8542</v>
      </c>
      <c r="F127" s="2">
        <f t="shared" si="7"/>
        <v>-2285</v>
      </c>
      <c r="G127" s="2"/>
      <c r="H127" s="2"/>
      <c r="I127" s="2"/>
      <c r="J127" s="2"/>
      <c r="K127" s="2"/>
      <c r="L127" s="2"/>
      <c r="M127" s="2"/>
    </row>
    <row r="128" spans="1:13" x14ac:dyDescent="0.35">
      <c r="A128" t="s">
        <v>121</v>
      </c>
      <c r="B128">
        <v>92</v>
      </c>
      <c r="C128" s="1">
        <v>1817</v>
      </c>
      <c r="D128" s="1">
        <v>5195</v>
      </c>
      <c r="E128" s="1">
        <f t="shared" si="6"/>
        <v>7012</v>
      </c>
      <c r="F128" s="2">
        <f t="shared" si="7"/>
        <v>-1817</v>
      </c>
      <c r="G128" s="2"/>
      <c r="H128" s="2"/>
      <c r="I128" s="2"/>
      <c r="J128" s="2"/>
      <c r="K128" s="2"/>
      <c r="L128" s="2"/>
      <c r="M128" s="2"/>
    </row>
    <row r="129" spans="1:13" x14ac:dyDescent="0.35">
      <c r="A129" t="s">
        <v>122</v>
      </c>
      <c r="B129">
        <v>93</v>
      </c>
      <c r="C129" s="1">
        <v>1365</v>
      </c>
      <c r="D129" s="1">
        <v>4208</v>
      </c>
      <c r="E129" s="1">
        <f t="shared" si="6"/>
        <v>5573</v>
      </c>
      <c r="F129" s="2">
        <f t="shared" si="7"/>
        <v>-1365</v>
      </c>
      <c r="G129" s="2"/>
      <c r="H129" s="2"/>
      <c r="I129" s="2"/>
      <c r="J129" s="2"/>
      <c r="K129" s="2"/>
      <c r="L129" s="2"/>
      <c r="M129" s="2"/>
    </row>
    <row r="130" spans="1:13" x14ac:dyDescent="0.35">
      <c r="A130" t="s">
        <v>123</v>
      </c>
      <c r="B130">
        <v>94</v>
      </c>
      <c r="C130" s="1">
        <v>1048</v>
      </c>
      <c r="D130" s="1">
        <v>3401</v>
      </c>
      <c r="E130" s="1">
        <f t="shared" si="6"/>
        <v>4449</v>
      </c>
      <c r="F130" s="2">
        <f t="shared" si="7"/>
        <v>-1048</v>
      </c>
      <c r="G130" s="2"/>
      <c r="H130" s="2"/>
      <c r="I130" s="2"/>
      <c r="J130" s="2"/>
      <c r="K130" s="2"/>
      <c r="L130" s="2"/>
      <c r="M130" s="2"/>
    </row>
    <row r="131" spans="1:13" x14ac:dyDescent="0.35">
      <c r="A131" t="s">
        <v>124</v>
      </c>
      <c r="B131">
        <v>95</v>
      </c>
      <c r="C131" s="1">
        <v>694</v>
      </c>
      <c r="D131" s="1">
        <v>2682</v>
      </c>
      <c r="E131" s="1">
        <f t="shared" si="6"/>
        <v>3376</v>
      </c>
      <c r="F131" s="2">
        <f t="shared" si="7"/>
        <v>-694</v>
      </c>
      <c r="G131" s="2"/>
      <c r="H131" s="2"/>
      <c r="I131" s="2"/>
      <c r="J131" s="2"/>
      <c r="K131" s="2"/>
      <c r="L131" s="2"/>
      <c r="M131" s="2"/>
    </row>
    <row r="132" spans="1:13" x14ac:dyDescent="0.35">
      <c r="A132" t="s">
        <v>125</v>
      </c>
      <c r="B132">
        <v>96</v>
      </c>
      <c r="C132" s="1">
        <v>459</v>
      </c>
      <c r="D132" s="1">
        <v>1965</v>
      </c>
      <c r="E132" s="1">
        <f t="shared" si="6"/>
        <v>2424</v>
      </c>
      <c r="F132" s="2">
        <f t="shared" si="7"/>
        <v>-459</v>
      </c>
      <c r="G132" s="2"/>
      <c r="H132" s="2"/>
      <c r="I132" s="2"/>
      <c r="J132" s="2"/>
      <c r="K132" s="2"/>
      <c r="L132" s="2"/>
      <c r="M132" s="2"/>
    </row>
    <row r="133" spans="1:13" x14ac:dyDescent="0.35">
      <c r="A133" t="s">
        <v>126</v>
      </c>
      <c r="B133">
        <v>97</v>
      </c>
      <c r="C133" s="1">
        <v>286</v>
      </c>
      <c r="D133" s="1">
        <v>1271</v>
      </c>
      <c r="E133" s="1">
        <f t="shared" si="6"/>
        <v>1557</v>
      </c>
      <c r="F133" s="2">
        <f t="shared" si="7"/>
        <v>-286</v>
      </c>
      <c r="G133" s="2"/>
      <c r="H133" s="2"/>
      <c r="I133" s="2"/>
      <c r="J133" s="2"/>
      <c r="K133" s="2"/>
      <c r="L133" s="2"/>
      <c r="M133" s="2"/>
    </row>
    <row r="134" spans="1:13" x14ac:dyDescent="0.35">
      <c r="A134" t="s">
        <v>127</v>
      </c>
      <c r="B134">
        <v>98</v>
      </c>
      <c r="C134" s="1">
        <v>193</v>
      </c>
      <c r="D134" s="1">
        <v>778</v>
      </c>
      <c r="E134" s="1">
        <f t="shared" si="6"/>
        <v>971</v>
      </c>
      <c r="F134" s="2">
        <f t="shared" si="7"/>
        <v>-193</v>
      </c>
      <c r="G134" s="2"/>
      <c r="H134" s="2"/>
      <c r="I134" s="2"/>
      <c r="J134" s="2"/>
      <c r="K134" s="2"/>
      <c r="L134" s="2"/>
      <c r="M134" s="2"/>
    </row>
    <row r="135" spans="1:13" x14ac:dyDescent="0.35">
      <c r="A135" t="s">
        <v>128</v>
      </c>
      <c r="B135">
        <v>99</v>
      </c>
      <c r="C135" s="1">
        <v>84</v>
      </c>
      <c r="D135" s="1">
        <v>548</v>
      </c>
      <c r="E135" s="1">
        <f t="shared" si="6"/>
        <v>632</v>
      </c>
      <c r="F135" s="2">
        <f t="shared" si="7"/>
        <v>-84</v>
      </c>
      <c r="G135" s="2"/>
      <c r="H135" s="2"/>
      <c r="I135" s="2"/>
      <c r="J135" s="2"/>
      <c r="K135" s="2"/>
      <c r="L135" s="2"/>
      <c r="M135" s="2"/>
    </row>
    <row r="136" spans="1:13" x14ac:dyDescent="0.35">
      <c r="A136" t="s">
        <v>26</v>
      </c>
      <c r="B136">
        <v>100</v>
      </c>
      <c r="C136" s="1">
        <f>C$28/5</f>
        <v>34.200000000000003</v>
      </c>
      <c r="D136" s="1">
        <f>D$28/5</f>
        <v>160.19999999999999</v>
      </c>
      <c r="E136" s="1">
        <f t="shared" si="6"/>
        <v>194.39999999999998</v>
      </c>
      <c r="F136" s="2">
        <f t="shared" si="7"/>
        <v>-34.200000000000003</v>
      </c>
      <c r="G136" s="2"/>
      <c r="H136" s="2"/>
      <c r="I136" s="2"/>
      <c r="J136" s="2"/>
      <c r="K136" s="2"/>
      <c r="L136" s="2"/>
      <c r="M136" s="2"/>
    </row>
    <row r="137" spans="1:13" x14ac:dyDescent="0.35">
      <c r="B137">
        <v>101</v>
      </c>
      <c r="C137" s="1">
        <f t="shared" ref="C137:D140" si="8">C$28/5</f>
        <v>34.200000000000003</v>
      </c>
      <c r="D137" s="1">
        <f t="shared" si="8"/>
        <v>160.19999999999999</v>
      </c>
      <c r="E137" s="1">
        <f t="shared" ref="E137:E140" si="9">SUM(C137:D137)</f>
        <v>194.39999999999998</v>
      </c>
      <c r="F137" s="2">
        <f t="shared" ref="F137:F141" si="10">-C137</f>
        <v>-34.200000000000003</v>
      </c>
      <c r="G137" s="2"/>
      <c r="H137" s="2"/>
      <c r="I137" s="2"/>
      <c r="J137" s="2"/>
      <c r="K137" s="2"/>
      <c r="L137" s="2"/>
      <c r="M137" s="2"/>
    </row>
    <row r="138" spans="1:13" x14ac:dyDescent="0.35">
      <c r="B138">
        <v>102</v>
      </c>
      <c r="C138" s="1">
        <f t="shared" si="8"/>
        <v>34.200000000000003</v>
      </c>
      <c r="D138" s="1">
        <f t="shared" si="8"/>
        <v>160.19999999999999</v>
      </c>
      <c r="E138" s="1">
        <f t="shared" si="9"/>
        <v>194.39999999999998</v>
      </c>
      <c r="F138" s="2">
        <f t="shared" si="10"/>
        <v>-34.200000000000003</v>
      </c>
      <c r="G138" s="2"/>
      <c r="H138" s="2"/>
      <c r="I138" s="2"/>
      <c r="J138" s="2"/>
      <c r="K138" s="2"/>
      <c r="L138" s="2"/>
      <c r="M138" s="2"/>
    </row>
    <row r="139" spans="1:13" x14ac:dyDescent="0.35">
      <c r="B139">
        <v>103</v>
      </c>
      <c r="C139" s="1">
        <f t="shared" si="8"/>
        <v>34.200000000000003</v>
      </c>
      <c r="D139" s="1">
        <f t="shared" si="8"/>
        <v>160.19999999999999</v>
      </c>
      <c r="E139" s="1">
        <f t="shared" si="9"/>
        <v>194.39999999999998</v>
      </c>
      <c r="F139" s="2">
        <f t="shared" si="10"/>
        <v>-34.200000000000003</v>
      </c>
      <c r="G139" s="2"/>
      <c r="H139" s="2"/>
      <c r="I139" s="2"/>
      <c r="J139" s="2"/>
      <c r="K139" s="2"/>
      <c r="L139" s="2"/>
      <c r="M139" s="2"/>
    </row>
    <row r="140" spans="1:13" x14ac:dyDescent="0.35">
      <c r="B140">
        <v>104</v>
      </c>
      <c r="C140" s="1">
        <f t="shared" si="8"/>
        <v>34.200000000000003</v>
      </c>
      <c r="D140" s="1">
        <f t="shared" si="8"/>
        <v>160.19999999999999</v>
      </c>
      <c r="E140" s="1">
        <f t="shared" si="9"/>
        <v>194.39999999999998</v>
      </c>
      <c r="F140" s="2">
        <f t="shared" si="10"/>
        <v>-34.200000000000003</v>
      </c>
      <c r="G140" s="2"/>
      <c r="H140" s="2"/>
      <c r="I140" s="2"/>
      <c r="J140" s="2"/>
      <c r="K140" s="2"/>
      <c r="L140" s="2"/>
      <c r="M140" s="2"/>
    </row>
    <row r="141" spans="1:13" x14ac:dyDescent="0.35">
      <c r="B141">
        <v>105</v>
      </c>
      <c r="C141" s="1">
        <v>0</v>
      </c>
      <c r="D141" s="1">
        <v>0</v>
      </c>
      <c r="E141" s="1">
        <v>0</v>
      </c>
      <c r="F141" s="2">
        <f t="shared" si="10"/>
        <v>0</v>
      </c>
      <c r="G141" s="2"/>
      <c r="H141" s="2"/>
      <c r="I141" s="2"/>
      <c r="J141" s="2"/>
      <c r="K141" s="2"/>
      <c r="L141" s="2"/>
      <c r="M141" s="2"/>
    </row>
    <row r="142" spans="1:13" x14ac:dyDescent="0.3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5">
      <c r="A143" t="s">
        <v>5</v>
      </c>
      <c r="C143" s="1">
        <f>SUM(C36:C142)</f>
        <v>1629387.9999999998</v>
      </c>
      <c r="D143" s="1">
        <f>SUM(D36:D142)</f>
        <v>1725465.9999999998</v>
      </c>
      <c r="E143" s="1">
        <f>SUM(C143:D143)</f>
        <v>3354853.9999999995</v>
      </c>
      <c r="F143" s="1">
        <f t="shared" si="7"/>
        <v>-1629387.9999999998</v>
      </c>
      <c r="G143" s="1"/>
      <c r="H143" s="1"/>
      <c r="I143" s="1"/>
      <c r="J143" s="1"/>
      <c r="K143" s="1"/>
      <c r="L143" s="1"/>
      <c r="M143" s="1"/>
    </row>
    <row r="145" spans="1:1" x14ac:dyDescent="0.35">
      <c r="A145" t="s">
        <v>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zoomScale="85" zoomScaleNormal="85" workbookViewId="0">
      <selection activeCell="U70" sqref="U70"/>
    </sheetView>
  </sheetViews>
  <sheetFormatPr baseColWidth="10" defaultRowHeight="14.5" x14ac:dyDescent="0.35"/>
  <cols>
    <col min="7" max="7" width="5.54296875" customWidth="1"/>
    <col min="8" max="8" width="4" bestFit="1" customWidth="1"/>
    <col min="9" max="9" width="14.453125" bestFit="1" customWidth="1"/>
  </cols>
  <sheetData>
    <row r="1" spans="1:14" x14ac:dyDescent="0.35">
      <c r="A1" t="s">
        <v>0</v>
      </c>
    </row>
    <row r="2" spans="1:14" x14ac:dyDescent="0.35">
      <c r="A2" t="s">
        <v>158</v>
      </c>
    </row>
    <row r="3" spans="1:14" x14ac:dyDescent="0.35">
      <c r="A3" t="s">
        <v>1</v>
      </c>
    </row>
    <row r="6" spans="1:14" x14ac:dyDescent="0.35">
      <c r="A6" t="s">
        <v>2</v>
      </c>
    </row>
    <row r="7" spans="1:14" x14ac:dyDescent="0.35">
      <c r="C7" t="s">
        <v>3</v>
      </c>
      <c r="D7" t="s">
        <v>4</v>
      </c>
      <c r="E7" t="s">
        <v>5</v>
      </c>
      <c r="F7" s="3" t="s">
        <v>3</v>
      </c>
      <c r="G7" s="3"/>
      <c r="H7" s="3"/>
      <c r="I7" t="s">
        <v>155</v>
      </c>
      <c r="J7" s="3" t="s">
        <v>3</v>
      </c>
      <c r="K7" s="3" t="s">
        <v>156</v>
      </c>
      <c r="L7" s="3" t="s">
        <v>3</v>
      </c>
      <c r="M7" s="3"/>
      <c r="N7" s="3"/>
    </row>
    <row r="8" spans="1:14" ht="15" x14ac:dyDescent="0.25">
      <c r="A8" t="s">
        <v>6</v>
      </c>
      <c r="C8">
        <v>153076</v>
      </c>
      <c r="D8">
        <v>146759</v>
      </c>
      <c r="E8">
        <v>299834</v>
      </c>
      <c r="F8">
        <f>-C8</f>
        <v>-153076</v>
      </c>
      <c r="H8">
        <v>0</v>
      </c>
      <c r="I8" t="str">
        <f>CONCATENATE(H8,"-",H9-1)</f>
        <v>0-4</v>
      </c>
      <c r="J8" s="9">
        <f>10000*C8/$E$29</f>
        <v>257.99970841967678</v>
      </c>
      <c r="K8" s="9">
        <f>10000*D8/$E$29</f>
        <v>247.35281303380899</v>
      </c>
      <c r="L8" s="9">
        <f>-J8</f>
        <v>-257.99970841967678</v>
      </c>
    </row>
    <row r="9" spans="1:14" x14ac:dyDescent="0.35">
      <c r="A9" t="s">
        <v>7</v>
      </c>
      <c r="C9">
        <v>172351</v>
      </c>
      <c r="D9">
        <v>164629</v>
      </c>
      <c r="E9">
        <v>336980</v>
      </c>
      <c r="F9">
        <f t="shared" ref="F9:F28" si="0">-C9</f>
        <v>-172351</v>
      </c>
      <c r="H9">
        <v>5</v>
      </c>
      <c r="I9" t="str">
        <f t="shared" ref="I9:I28" si="1">CONCATENATE(H9,"-",H10-1)</f>
        <v>5-9</v>
      </c>
      <c r="J9" s="9">
        <f t="shared" ref="J9:K28" si="2">10000*C9/$E$29</f>
        <v>290.48647564503722</v>
      </c>
      <c r="K9" s="9">
        <f t="shared" si="2"/>
        <v>277.47154353016128</v>
      </c>
      <c r="L9" s="9">
        <f t="shared" ref="L9:L28" si="3">-J9</f>
        <v>-290.48647564503722</v>
      </c>
    </row>
    <row r="10" spans="1:14" x14ac:dyDescent="0.35">
      <c r="A10" t="s">
        <v>8</v>
      </c>
      <c r="C10">
        <v>176153</v>
      </c>
      <c r="D10">
        <v>167573</v>
      </c>
      <c r="E10">
        <v>343726</v>
      </c>
      <c r="F10">
        <f t="shared" si="0"/>
        <v>-176153</v>
      </c>
      <c r="H10">
        <v>10</v>
      </c>
      <c r="I10" t="str">
        <f t="shared" si="1"/>
        <v>10-14</v>
      </c>
      <c r="J10" s="9">
        <f t="shared" si="2"/>
        <v>296.89450101421073</v>
      </c>
      <c r="K10" s="9">
        <f t="shared" si="2"/>
        <v>282.43346533101527</v>
      </c>
      <c r="L10" s="9">
        <f t="shared" si="3"/>
        <v>-296.89450101421073</v>
      </c>
    </row>
    <row r="11" spans="1:14" x14ac:dyDescent="0.35">
      <c r="A11" t="s">
        <v>9</v>
      </c>
      <c r="C11">
        <v>181327</v>
      </c>
      <c r="D11">
        <v>172146</v>
      </c>
      <c r="E11">
        <v>353473</v>
      </c>
      <c r="F11">
        <f t="shared" si="0"/>
        <v>-181327</v>
      </c>
      <c r="H11">
        <v>15</v>
      </c>
      <c r="I11" t="str">
        <f t="shared" si="1"/>
        <v>15-19</v>
      </c>
      <c r="J11" s="9">
        <f t="shared" si="2"/>
        <v>305.61494374438013</v>
      </c>
      <c r="K11" s="9">
        <f t="shared" si="2"/>
        <v>290.14096138920326</v>
      </c>
      <c r="L11" s="9">
        <f t="shared" si="3"/>
        <v>-305.61494374438013</v>
      </c>
    </row>
    <row r="12" spans="1:14" x14ac:dyDescent="0.35">
      <c r="A12" t="s">
        <v>10</v>
      </c>
      <c r="C12">
        <v>167673</v>
      </c>
      <c r="D12">
        <v>160649</v>
      </c>
      <c r="E12">
        <v>328322</v>
      </c>
      <c r="F12">
        <f t="shared" si="0"/>
        <v>-167673</v>
      </c>
      <c r="H12">
        <v>20</v>
      </c>
      <c r="I12" t="str">
        <f t="shared" si="1"/>
        <v>20-24</v>
      </c>
      <c r="J12" s="9">
        <f t="shared" si="2"/>
        <v>282.60200887044647</v>
      </c>
      <c r="K12" s="9">
        <f t="shared" si="2"/>
        <v>270.76351066080025</v>
      </c>
      <c r="L12" s="9">
        <f t="shared" si="3"/>
        <v>-282.60200887044647</v>
      </c>
    </row>
    <row r="13" spans="1:14" x14ac:dyDescent="0.35">
      <c r="A13" t="s">
        <v>11</v>
      </c>
      <c r="C13">
        <v>157989</v>
      </c>
      <c r="D13">
        <v>158591</v>
      </c>
      <c r="E13">
        <v>316580</v>
      </c>
      <c r="F13">
        <f t="shared" si="0"/>
        <v>-157989</v>
      </c>
      <c r="H13">
        <v>25</v>
      </c>
      <c r="I13" t="str">
        <f t="shared" si="1"/>
        <v>25-29</v>
      </c>
      <c r="J13" s="9">
        <f t="shared" si="2"/>
        <v>266.28025251193077</v>
      </c>
      <c r="K13" s="9">
        <f t="shared" si="2"/>
        <v>267.29488461930652</v>
      </c>
      <c r="L13" s="9">
        <f t="shared" si="3"/>
        <v>-266.28025251193077</v>
      </c>
    </row>
    <row r="14" spans="1:14" x14ac:dyDescent="0.35">
      <c r="A14" t="s">
        <v>12</v>
      </c>
      <c r="C14">
        <v>164232</v>
      </c>
      <c r="D14">
        <v>171917</v>
      </c>
      <c r="E14">
        <v>336150</v>
      </c>
      <c r="F14">
        <f t="shared" si="0"/>
        <v>-164232</v>
      </c>
      <c r="H14">
        <v>30</v>
      </c>
      <c r="I14" t="str">
        <f t="shared" si="1"/>
        <v>30-34</v>
      </c>
      <c r="J14" s="9">
        <f t="shared" si="2"/>
        <v>276.8024256786195</v>
      </c>
      <c r="K14" s="9">
        <f t="shared" si="2"/>
        <v>289.75499668390586</v>
      </c>
      <c r="L14" s="9">
        <f t="shared" si="3"/>
        <v>-276.8024256786195</v>
      </c>
    </row>
    <row r="15" spans="1:14" x14ac:dyDescent="0.35">
      <c r="A15" t="s">
        <v>13</v>
      </c>
      <c r="C15">
        <v>174866</v>
      </c>
      <c r="D15">
        <v>181245</v>
      </c>
      <c r="E15">
        <v>356112</v>
      </c>
      <c r="F15">
        <f t="shared" si="0"/>
        <v>-174866</v>
      </c>
      <c r="H15">
        <v>35</v>
      </c>
      <c r="I15" t="str">
        <f t="shared" si="1"/>
        <v>35-39</v>
      </c>
      <c r="J15" s="9">
        <f t="shared" si="2"/>
        <v>294.72534566173141</v>
      </c>
      <c r="K15" s="9">
        <f t="shared" si="2"/>
        <v>305.47673804204658</v>
      </c>
      <c r="L15" s="9">
        <f t="shared" si="3"/>
        <v>-294.72534566173141</v>
      </c>
    </row>
    <row r="16" spans="1:14" x14ac:dyDescent="0.35">
      <c r="A16" t="s">
        <v>14</v>
      </c>
      <c r="C16">
        <v>176241</v>
      </c>
      <c r="D16">
        <v>182756</v>
      </c>
      <c r="E16">
        <v>358998</v>
      </c>
      <c r="F16">
        <f t="shared" si="0"/>
        <v>-176241</v>
      </c>
      <c r="H16">
        <v>40</v>
      </c>
      <c r="I16" t="str">
        <f t="shared" si="1"/>
        <v>40-44</v>
      </c>
      <c r="J16" s="9">
        <f t="shared" si="2"/>
        <v>297.04281932891018</v>
      </c>
      <c r="K16" s="9">
        <f t="shared" si="2"/>
        <v>308.02343092285173</v>
      </c>
      <c r="L16" s="9">
        <f t="shared" si="3"/>
        <v>-297.04281932891018</v>
      </c>
    </row>
    <row r="17" spans="1:12" x14ac:dyDescent="0.35">
      <c r="A17" t="s">
        <v>15</v>
      </c>
      <c r="C17">
        <v>195041</v>
      </c>
      <c r="D17">
        <v>202414</v>
      </c>
      <c r="E17">
        <v>397455</v>
      </c>
      <c r="F17">
        <f t="shared" si="0"/>
        <v>-195041</v>
      </c>
      <c r="H17">
        <v>45</v>
      </c>
      <c r="I17" t="str">
        <f t="shared" si="1"/>
        <v>45-49</v>
      </c>
      <c r="J17" s="9">
        <f t="shared" si="2"/>
        <v>328.72900474197246</v>
      </c>
      <c r="K17" s="9">
        <f t="shared" si="2"/>
        <v>341.15571990423354</v>
      </c>
      <c r="L17" s="9">
        <f t="shared" si="3"/>
        <v>-328.72900474197246</v>
      </c>
    </row>
    <row r="18" spans="1:12" x14ac:dyDescent="0.35">
      <c r="A18" t="s">
        <v>16</v>
      </c>
      <c r="C18">
        <v>196168</v>
      </c>
      <c r="D18">
        <v>204702</v>
      </c>
      <c r="E18">
        <v>400871</v>
      </c>
      <c r="F18">
        <f t="shared" si="0"/>
        <v>-196168</v>
      </c>
      <c r="H18">
        <v>50</v>
      </c>
      <c r="I18" t="str">
        <f t="shared" si="1"/>
        <v>50-54</v>
      </c>
      <c r="J18" s="9">
        <f t="shared" si="2"/>
        <v>330.62849043136191</v>
      </c>
      <c r="K18" s="9">
        <f t="shared" si="2"/>
        <v>345.011996086419</v>
      </c>
      <c r="L18" s="9">
        <f t="shared" si="3"/>
        <v>-330.62849043136191</v>
      </c>
    </row>
    <row r="19" spans="1:12" x14ac:dyDescent="0.35">
      <c r="A19" t="s">
        <v>17</v>
      </c>
      <c r="C19">
        <v>187627</v>
      </c>
      <c r="D19">
        <v>201211</v>
      </c>
      <c r="E19">
        <v>388838</v>
      </c>
      <c r="F19">
        <f t="shared" si="0"/>
        <v>-187627</v>
      </c>
      <c r="H19">
        <v>55</v>
      </c>
      <c r="I19" t="str">
        <f t="shared" si="1"/>
        <v>55-59</v>
      </c>
      <c r="J19" s="9">
        <f t="shared" si="2"/>
        <v>316.23318672854464</v>
      </c>
      <c r="K19" s="9">
        <f t="shared" si="2"/>
        <v>339.12814112487644</v>
      </c>
      <c r="L19" s="9">
        <f t="shared" si="3"/>
        <v>-316.23318672854464</v>
      </c>
    </row>
    <row r="20" spans="1:12" x14ac:dyDescent="0.35">
      <c r="A20" t="s">
        <v>18</v>
      </c>
      <c r="C20">
        <v>182357</v>
      </c>
      <c r="D20">
        <v>199194</v>
      </c>
      <c r="E20">
        <v>381552</v>
      </c>
      <c r="F20">
        <f t="shared" si="0"/>
        <v>-182357</v>
      </c>
      <c r="H20">
        <v>60</v>
      </c>
      <c r="I20" t="str">
        <f t="shared" si="1"/>
        <v>60-64</v>
      </c>
      <c r="J20" s="9">
        <f t="shared" si="2"/>
        <v>307.35094220052133</v>
      </c>
      <c r="K20" s="9">
        <f t="shared" si="2"/>
        <v>335.7286179345495</v>
      </c>
      <c r="L20" s="9">
        <f t="shared" si="3"/>
        <v>-307.35094220052133</v>
      </c>
    </row>
    <row r="21" spans="1:12" x14ac:dyDescent="0.35">
      <c r="A21" t="s">
        <v>19</v>
      </c>
      <c r="C21">
        <v>183123</v>
      </c>
      <c r="D21">
        <v>202282</v>
      </c>
      <c r="E21">
        <v>385405</v>
      </c>
      <c r="F21">
        <f t="shared" si="0"/>
        <v>-183123</v>
      </c>
      <c r="H21">
        <v>65</v>
      </c>
      <c r="I21" t="str">
        <f t="shared" si="1"/>
        <v>65-69</v>
      </c>
      <c r="J21" s="9">
        <f t="shared" si="2"/>
        <v>308.64198571256418</v>
      </c>
      <c r="K21" s="9">
        <f t="shared" si="2"/>
        <v>340.93324243218439</v>
      </c>
      <c r="L21" s="9">
        <f t="shared" si="3"/>
        <v>-308.64198571256418</v>
      </c>
    </row>
    <row r="22" spans="1:12" x14ac:dyDescent="0.35">
      <c r="A22" t="s">
        <v>20</v>
      </c>
      <c r="C22">
        <v>144536</v>
      </c>
      <c r="D22">
        <v>165614</v>
      </c>
      <c r="E22">
        <v>310150</v>
      </c>
      <c r="F22">
        <f t="shared" si="0"/>
        <v>-144536</v>
      </c>
      <c r="H22">
        <v>70</v>
      </c>
      <c r="I22" t="str">
        <f t="shared" si="1"/>
        <v>70-74</v>
      </c>
      <c r="J22" s="9">
        <f t="shared" si="2"/>
        <v>243.60609015225381</v>
      </c>
      <c r="K22" s="9">
        <f t="shared" si="2"/>
        <v>279.13169739355845</v>
      </c>
      <c r="L22" s="9">
        <f t="shared" si="3"/>
        <v>-243.60609015225381</v>
      </c>
    </row>
    <row r="23" spans="1:12" x14ac:dyDescent="0.35">
      <c r="A23" t="s">
        <v>21</v>
      </c>
      <c r="C23">
        <v>98914</v>
      </c>
      <c r="D23">
        <v>120453</v>
      </c>
      <c r="E23">
        <v>219367</v>
      </c>
      <c r="F23">
        <f t="shared" si="0"/>
        <v>-98914</v>
      </c>
      <c r="H23">
        <v>75</v>
      </c>
      <c r="I23" t="str">
        <f t="shared" si="1"/>
        <v>75-79</v>
      </c>
      <c r="J23" s="9">
        <f t="shared" si="2"/>
        <v>166.71315659295976</v>
      </c>
      <c r="K23" s="9">
        <f t="shared" si="2"/>
        <v>203.01574955104215</v>
      </c>
      <c r="L23" s="9">
        <f t="shared" si="3"/>
        <v>-166.71315659295976</v>
      </c>
    </row>
    <row r="24" spans="1:12" x14ac:dyDescent="0.35">
      <c r="A24" t="s">
        <v>22</v>
      </c>
      <c r="C24">
        <v>78731</v>
      </c>
      <c r="D24">
        <v>111056</v>
      </c>
      <c r="E24">
        <v>189787</v>
      </c>
      <c r="F24">
        <f t="shared" si="0"/>
        <v>-78731</v>
      </c>
      <c r="H24">
        <v>80</v>
      </c>
      <c r="I24" t="str">
        <f t="shared" si="1"/>
        <v>80-84</v>
      </c>
      <c r="J24" s="9">
        <f t="shared" si="2"/>
        <v>132.69601402956422</v>
      </c>
      <c r="K24" s="9">
        <f t="shared" si="2"/>
        <v>187.17771315069393</v>
      </c>
      <c r="L24" s="9">
        <f t="shared" si="3"/>
        <v>-132.69601402956422</v>
      </c>
    </row>
    <row r="25" spans="1:12" x14ac:dyDescent="0.35">
      <c r="A25" t="s">
        <v>23</v>
      </c>
      <c r="C25">
        <v>51457</v>
      </c>
      <c r="D25">
        <v>88595</v>
      </c>
      <c r="E25">
        <v>140052</v>
      </c>
      <c r="F25">
        <f t="shared" si="0"/>
        <v>-51457</v>
      </c>
      <c r="H25">
        <v>85</v>
      </c>
      <c r="I25" t="str">
        <f t="shared" si="1"/>
        <v>85-89</v>
      </c>
      <c r="J25" s="9">
        <f t="shared" si="2"/>
        <v>86.72744908510353</v>
      </c>
      <c r="K25" s="9">
        <f t="shared" si="2"/>
        <v>149.32114875905606</v>
      </c>
      <c r="L25" s="9">
        <f t="shared" si="3"/>
        <v>-86.72744908510353</v>
      </c>
    </row>
    <row r="26" spans="1:12" x14ac:dyDescent="0.35">
      <c r="A26" t="s">
        <v>24</v>
      </c>
      <c r="C26">
        <v>20524</v>
      </c>
      <c r="D26">
        <v>48247</v>
      </c>
      <c r="E26">
        <v>68771</v>
      </c>
      <c r="F26">
        <f t="shared" si="0"/>
        <v>-20524</v>
      </c>
      <c r="H26">
        <v>90</v>
      </c>
      <c r="I26" t="str">
        <f t="shared" si="1"/>
        <v>90-94</v>
      </c>
      <c r="J26" s="9">
        <f t="shared" si="2"/>
        <v>34.591876032855879</v>
      </c>
      <c r="K26" s="9">
        <f t="shared" si="2"/>
        <v>81.317201469362573</v>
      </c>
      <c r="L26" s="9">
        <f t="shared" si="3"/>
        <v>-34.591876032855879</v>
      </c>
    </row>
    <row r="27" spans="1:12" x14ac:dyDescent="0.35">
      <c r="A27" t="s">
        <v>25</v>
      </c>
      <c r="C27">
        <v>4168</v>
      </c>
      <c r="D27">
        <v>14458</v>
      </c>
      <c r="E27">
        <v>18626</v>
      </c>
      <c r="F27">
        <f t="shared" si="0"/>
        <v>-4168</v>
      </c>
      <c r="H27">
        <v>95</v>
      </c>
      <c r="I27" t="str">
        <f t="shared" si="1"/>
        <v>95-99</v>
      </c>
      <c r="J27" s="9">
        <f t="shared" si="2"/>
        <v>7.0248947234916832</v>
      </c>
      <c r="K27" s="9">
        <f t="shared" si="2"/>
        <v>24.368024930960352</v>
      </c>
      <c r="L27" s="9">
        <f t="shared" si="3"/>
        <v>-7.0248947234916832</v>
      </c>
    </row>
    <row r="28" spans="1:12" ht="15" x14ac:dyDescent="0.25">
      <c r="A28" t="s">
        <v>26</v>
      </c>
      <c r="C28">
        <v>388</v>
      </c>
      <c r="D28">
        <v>1748</v>
      </c>
      <c r="E28">
        <v>2136</v>
      </c>
      <c r="F28">
        <f t="shared" si="0"/>
        <v>-388</v>
      </c>
      <c r="H28">
        <v>100</v>
      </c>
      <c r="I28" t="str">
        <f t="shared" si="1"/>
        <v>100-104</v>
      </c>
      <c r="J28" s="9">
        <f t="shared" si="2"/>
        <v>0.65394893299298773</v>
      </c>
      <c r="K28" s="9">
        <f t="shared" si="2"/>
        <v>2.9461410692570684</v>
      </c>
      <c r="L28" s="9">
        <f t="shared" si="3"/>
        <v>-0.65394893299298773</v>
      </c>
    </row>
    <row r="29" spans="1:12" ht="15" x14ac:dyDescent="0.25">
      <c r="A29" t="s">
        <v>5</v>
      </c>
      <c r="C29">
        <v>2866944</v>
      </c>
      <c r="D29">
        <v>3066241</v>
      </c>
      <c r="E29">
        <v>5933185</v>
      </c>
      <c r="H29">
        <v>105</v>
      </c>
      <c r="L29" s="9"/>
    </row>
    <row r="31" spans="1:12" x14ac:dyDescent="0.35">
      <c r="A31" t="s">
        <v>27</v>
      </c>
    </row>
    <row r="34" spans="1:14" x14ac:dyDescent="0.35">
      <c r="A34" t="s">
        <v>28</v>
      </c>
    </row>
    <row r="35" spans="1:14" ht="15" x14ac:dyDescent="0.25">
      <c r="C35" t="s">
        <v>3</v>
      </c>
      <c r="D35" t="s">
        <v>4</v>
      </c>
      <c r="E35" t="s">
        <v>5</v>
      </c>
      <c r="F35" t="s">
        <v>3</v>
      </c>
    </row>
    <row r="36" spans="1:14" ht="15" x14ac:dyDescent="0.25">
      <c r="A36" t="s">
        <v>29</v>
      </c>
      <c r="B36">
        <v>0</v>
      </c>
      <c r="C36" s="1">
        <v>28492</v>
      </c>
      <c r="D36" s="1">
        <v>27409</v>
      </c>
      <c r="E36" s="1">
        <f>SUM(C36:D36)</f>
        <v>55901</v>
      </c>
      <c r="F36" s="2">
        <f>-C36</f>
        <v>-28492</v>
      </c>
      <c r="G36" s="2"/>
      <c r="H36" s="2"/>
      <c r="I36" s="2"/>
      <c r="J36" s="2"/>
      <c r="K36" s="2"/>
      <c r="L36" s="2"/>
      <c r="M36" s="2"/>
      <c r="N36" s="2"/>
    </row>
    <row r="37" spans="1:14" ht="15" x14ac:dyDescent="0.25">
      <c r="A37" t="s">
        <v>30</v>
      </c>
      <c r="B37">
        <v>1</v>
      </c>
      <c r="C37" s="1">
        <v>29616</v>
      </c>
      <c r="D37" s="1">
        <v>28296</v>
      </c>
      <c r="E37" s="1">
        <f t="shared" ref="E37:E100" si="4">SUM(C37:D37)</f>
        <v>57912</v>
      </c>
      <c r="F37" s="2">
        <f t="shared" ref="F37:F100" si="5">-C37</f>
        <v>-29616</v>
      </c>
      <c r="G37" s="2"/>
      <c r="H37" s="2"/>
      <c r="I37" s="2"/>
      <c r="J37" s="2"/>
      <c r="K37" s="2"/>
      <c r="L37" s="2"/>
      <c r="M37" s="2"/>
      <c r="N37" s="2"/>
    </row>
    <row r="38" spans="1:14" ht="15" x14ac:dyDescent="0.25">
      <c r="A38" t="s">
        <v>31</v>
      </c>
      <c r="B38">
        <v>2</v>
      </c>
      <c r="C38" s="1">
        <v>30557</v>
      </c>
      <c r="D38" s="1">
        <v>29307</v>
      </c>
      <c r="E38" s="1">
        <f t="shared" si="4"/>
        <v>59864</v>
      </c>
      <c r="F38" s="2">
        <f t="shared" si="5"/>
        <v>-30557</v>
      </c>
      <c r="G38" s="2"/>
      <c r="H38" s="2"/>
      <c r="I38" s="2"/>
      <c r="J38" s="2"/>
      <c r="K38" s="2"/>
      <c r="L38" s="2"/>
      <c r="M38" s="2"/>
      <c r="N38" s="2"/>
    </row>
    <row r="39" spans="1:14" ht="15" x14ac:dyDescent="0.25">
      <c r="A39" t="s">
        <v>32</v>
      </c>
      <c r="B39">
        <v>3</v>
      </c>
      <c r="C39" s="1">
        <v>31691</v>
      </c>
      <c r="D39" s="1">
        <v>30595</v>
      </c>
      <c r="E39" s="1">
        <f t="shared" si="4"/>
        <v>62286</v>
      </c>
      <c r="F39" s="2">
        <f t="shared" si="5"/>
        <v>-31691</v>
      </c>
      <c r="G39" s="2"/>
      <c r="H39" s="2"/>
      <c r="I39" s="2"/>
      <c r="J39" s="2"/>
      <c r="K39" s="2"/>
      <c r="L39" s="2"/>
      <c r="M39" s="2"/>
      <c r="N39" s="2"/>
    </row>
    <row r="40" spans="1:14" ht="15" x14ac:dyDescent="0.25">
      <c r="A40" t="s">
        <v>33</v>
      </c>
      <c r="B40">
        <v>4</v>
      </c>
      <c r="C40" s="1">
        <v>32719</v>
      </c>
      <c r="D40" s="1">
        <v>31153</v>
      </c>
      <c r="E40" s="1">
        <f t="shared" si="4"/>
        <v>63872</v>
      </c>
      <c r="F40" s="2">
        <f t="shared" si="5"/>
        <v>-32719</v>
      </c>
      <c r="G40" s="2"/>
      <c r="H40" s="2"/>
      <c r="I40" s="2"/>
      <c r="J40" s="2"/>
      <c r="K40" s="2"/>
      <c r="L40" s="2"/>
      <c r="M40" s="2"/>
      <c r="N40" s="2"/>
    </row>
    <row r="41" spans="1:14" x14ac:dyDescent="0.35">
      <c r="A41" t="s">
        <v>34</v>
      </c>
      <c r="B41">
        <v>5</v>
      </c>
      <c r="C41" s="1">
        <v>33395</v>
      </c>
      <c r="D41" s="1">
        <v>32080</v>
      </c>
      <c r="E41" s="1">
        <f t="shared" si="4"/>
        <v>65475</v>
      </c>
      <c r="F41" s="2">
        <f t="shared" si="5"/>
        <v>-33395</v>
      </c>
      <c r="G41" s="2"/>
      <c r="H41" s="2"/>
      <c r="I41" s="2"/>
      <c r="J41" s="2"/>
      <c r="K41" s="2"/>
      <c r="L41" s="2"/>
      <c r="M41" s="2"/>
      <c r="N41" s="2"/>
    </row>
    <row r="42" spans="1:14" x14ac:dyDescent="0.35">
      <c r="A42" t="s">
        <v>35</v>
      </c>
      <c r="B42">
        <v>6</v>
      </c>
      <c r="C42" s="1">
        <v>34004</v>
      </c>
      <c r="D42" s="1">
        <v>32699</v>
      </c>
      <c r="E42" s="1">
        <f t="shared" si="4"/>
        <v>66703</v>
      </c>
      <c r="F42" s="2">
        <f t="shared" si="5"/>
        <v>-34004</v>
      </c>
      <c r="G42" s="2"/>
      <c r="H42" s="2"/>
      <c r="I42" s="2"/>
      <c r="J42" s="2"/>
      <c r="K42" s="2"/>
      <c r="L42" s="2"/>
      <c r="M42" s="2"/>
      <c r="N42" s="2"/>
    </row>
    <row r="43" spans="1:14" x14ac:dyDescent="0.35">
      <c r="A43" t="s">
        <v>36</v>
      </c>
      <c r="B43">
        <v>7</v>
      </c>
      <c r="C43" s="1">
        <v>34511</v>
      </c>
      <c r="D43" s="1">
        <v>33287</v>
      </c>
      <c r="E43" s="1">
        <f t="shared" si="4"/>
        <v>67798</v>
      </c>
      <c r="F43" s="2">
        <f t="shared" si="5"/>
        <v>-34511</v>
      </c>
      <c r="G43" s="2"/>
      <c r="H43" s="2"/>
      <c r="I43" s="2"/>
      <c r="J43" s="2"/>
      <c r="K43" s="2"/>
      <c r="L43" s="2"/>
      <c r="M43" s="2"/>
      <c r="N43" s="2"/>
    </row>
    <row r="44" spans="1:14" x14ac:dyDescent="0.35">
      <c r="A44" t="s">
        <v>37</v>
      </c>
      <c r="B44">
        <v>8</v>
      </c>
      <c r="C44" s="1">
        <v>34789</v>
      </c>
      <c r="D44" s="1">
        <v>33093</v>
      </c>
      <c r="E44" s="1">
        <f t="shared" si="4"/>
        <v>67882</v>
      </c>
      <c r="F44" s="2">
        <f t="shared" si="5"/>
        <v>-34789</v>
      </c>
      <c r="G44" s="2"/>
      <c r="H44" s="2"/>
      <c r="I44" s="2"/>
      <c r="J44" s="2"/>
      <c r="K44" s="2"/>
      <c r="L44" s="2"/>
      <c r="M44" s="2"/>
      <c r="N44" s="2"/>
    </row>
    <row r="45" spans="1:14" x14ac:dyDescent="0.35">
      <c r="A45" t="s">
        <v>38</v>
      </c>
      <c r="B45">
        <v>9</v>
      </c>
      <c r="C45" s="1">
        <v>35653</v>
      </c>
      <c r="D45" s="1">
        <v>33469</v>
      </c>
      <c r="E45" s="1">
        <f t="shared" si="4"/>
        <v>69122</v>
      </c>
      <c r="F45" s="2">
        <f t="shared" si="5"/>
        <v>-35653</v>
      </c>
      <c r="G45" s="2"/>
      <c r="H45" s="2"/>
      <c r="I45" s="2"/>
      <c r="J45" s="2"/>
      <c r="K45" s="2"/>
      <c r="L45" s="2"/>
      <c r="M45" s="2"/>
      <c r="N45" s="2"/>
    </row>
    <row r="46" spans="1:14" x14ac:dyDescent="0.35">
      <c r="A46" t="s">
        <v>39</v>
      </c>
      <c r="B46">
        <v>10</v>
      </c>
      <c r="C46" s="1">
        <v>35725</v>
      </c>
      <c r="D46" s="1">
        <v>33853</v>
      </c>
      <c r="E46" s="1">
        <f t="shared" si="4"/>
        <v>69578</v>
      </c>
      <c r="F46" s="2">
        <f t="shared" si="5"/>
        <v>-35725</v>
      </c>
      <c r="G46" s="2"/>
      <c r="H46" s="2"/>
      <c r="I46" s="2"/>
      <c r="J46" s="2"/>
      <c r="K46" s="2"/>
      <c r="L46" s="2"/>
      <c r="M46" s="2"/>
      <c r="N46" s="2"/>
    </row>
    <row r="47" spans="1:14" x14ac:dyDescent="0.35">
      <c r="A47" t="s">
        <v>40</v>
      </c>
      <c r="B47">
        <v>11</v>
      </c>
      <c r="C47" s="1">
        <v>35413</v>
      </c>
      <c r="D47" s="1">
        <v>33605</v>
      </c>
      <c r="E47" s="1">
        <f t="shared" si="4"/>
        <v>69018</v>
      </c>
      <c r="F47" s="2">
        <f t="shared" si="5"/>
        <v>-35413</v>
      </c>
      <c r="G47" s="2"/>
      <c r="H47" s="2"/>
      <c r="I47" s="2"/>
      <c r="J47" s="2"/>
      <c r="K47" s="2"/>
      <c r="L47" s="2"/>
      <c r="M47" s="2"/>
      <c r="N47" s="2"/>
    </row>
    <row r="48" spans="1:14" x14ac:dyDescent="0.35">
      <c r="A48" t="s">
        <v>41</v>
      </c>
      <c r="B48">
        <v>12</v>
      </c>
      <c r="C48" s="1">
        <v>34695</v>
      </c>
      <c r="D48" s="1">
        <v>33509</v>
      </c>
      <c r="E48" s="1">
        <f t="shared" si="4"/>
        <v>68204</v>
      </c>
      <c r="F48" s="2">
        <f t="shared" si="5"/>
        <v>-34695</v>
      </c>
      <c r="G48" s="2"/>
      <c r="H48" s="2"/>
      <c r="I48" s="2"/>
      <c r="J48" s="2"/>
      <c r="K48" s="2"/>
      <c r="L48" s="2"/>
      <c r="M48" s="2"/>
      <c r="N48" s="2"/>
    </row>
    <row r="49" spans="1:14" x14ac:dyDescent="0.35">
      <c r="A49" t="s">
        <v>42</v>
      </c>
      <c r="B49">
        <v>13</v>
      </c>
      <c r="C49" s="1">
        <v>35161</v>
      </c>
      <c r="D49" s="1">
        <v>32998</v>
      </c>
      <c r="E49" s="1">
        <f t="shared" si="4"/>
        <v>68159</v>
      </c>
      <c r="F49" s="2">
        <f t="shared" si="5"/>
        <v>-35161</v>
      </c>
      <c r="G49" s="2"/>
      <c r="H49" s="2"/>
      <c r="I49" s="2"/>
      <c r="J49" s="2"/>
      <c r="K49" s="2"/>
      <c r="L49" s="2"/>
      <c r="M49" s="2"/>
      <c r="N49" s="2"/>
    </row>
    <row r="50" spans="1:14" x14ac:dyDescent="0.35">
      <c r="A50" t="s">
        <v>43</v>
      </c>
      <c r="B50">
        <v>14</v>
      </c>
      <c r="C50" s="1">
        <v>35159</v>
      </c>
      <c r="D50" s="1">
        <v>33609</v>
      </c>
      <c r="E50" s="1">
        <f t="shared" si="4"/>
        <v>68768</v>
      </c>
      <c r="F50" s="2">
        <f t="shared" si="5"/>
        <v>-35159</v>
      </c>
      <c r="G50" s="2"/>
      <c r="H50" s="2"/>
      <c r="I50" s="2"/>
      <c r="J50" s="2"/>
      <c r="K50" s="2"/>
      <c r="L50" s="2"/>
      <c r="M50" s="2"/>
      <c r="N50" s="2"/>
    </row>
    <row r="51" spans="1:14" x14ac:dyDescent="0.35">
      <c r="A51" t="s">
        <v>44</v>
      </c>
      <c r="B51">
        <v>15</v>
      </c>
      <c r="C51" s="1">
        <v>35487</v>
      </c>
      <c r="D51" s="1">
        <v>33744</v>
      </c>
      <c r="E51" s="1">
        <f t="shared" si="4"/>
        <v>69231</v>
      </c>
      <c r="F51" s="2">
        <f t="shared" si="5"/>
        <v>-35487</v>
      </c>
      <c r="G51" s="2"/>
      <c r="H51" s="2"/>
      <c r="I51" s="2"/>
      <c r="J51" s="2"/>
      <c r="K51" s="2"/>
      <c r="L51" s="2"/>
      <c r="M51" s="2"/>
      <c r="N51" s="2"/>
    </row>
    <row r="52" spans="1:14" x14ac:dyDescent="0.35">
      <c r="A52" t="s">
        <v>45</v>
      </c>
      <c r="B52">
        <v>16</v>
      </c>
      <c r="C52" s="1">
        <v>35999</v>
      </c>
      <c r="D52" s="1">
        <v>34043</v>
      </c>
      <c r="E52" s="1">
        <f t="shared" si="4"/>
        <v>70042</v>
      </c>
      <c r="F52" s="2">
        <f t="shared" si="5"/>
        <v>-35999</v>
      </c>
      <c r="G52" s="2"/>
      <c r="H52" s="2"/>
      <c r="I52" s="2"/>
      <c r="J52" s="2"/>
      <c r="K52" s="2"/>
      <c r="L52" s="2"/>
      <c r="M52" s="2"/>
      <c r="N52" s="2"/>
    </row>
    <row r="53" spans="1:14" x14ac:dyDescent="0.35">
      <c r="A53" t="s">
        <v>46</v>
      </c>
      <c r="B53">
        <v>17</v>
      </c>
      <c r="C53" s="1">
        <v>36056</v>
      </c>
      <c r="D53" s="1">
        <v>34463</v>
      </c>
      <c r="E53" s="1">
        <f t="shared" si="4"/>
        <v>70519</v>
      </c>
      <c r="F53" s="2">
        <f t="shared" si="5"/>
        <v>-36056</v>
      </c>
      <c r="G53" s="2"/>
      <c r="H53" s="2"/>
      <c r="I53" s="2"/>
      <c r="J53" s="2"/>
      <c r="K53" s="2"/>
      <c r="L53" s="2"/>
      <c r="M53" s="2"/>
      <c r="N53" s="2"/>
    </row>
    <row r="54" spans="1:14" x14ac:dyDescent="0.35">
      <c r="A54" t="s">
        <v>47</v>
      </c>
      <c r="B54">
        <v>18</v>
      </c>
      <c r="C54" s="1">
        <v>37296</v>
      </c>
      <c r="D54" s="1">
        <v>35504</v>
      </c>
      <c r="E54" s="1">
        <f t="shared" si="4"/>
        <v>72800</v>
      </c>
      <c r="F54" s="2">
        <f t="shared" si="5"/>
        <v>-37296</v>
      </c>
      <c r="G54" s="2"/>
      <c r="H54" s="2"/>
      <c r="I54" s="2"/>
      <c r="J54" s="2"/>
      <c r="K54" s="2"/>
      <c r="L54" s="2"/>
      <c r="M54" s="2"/>
      <c r="N54" s="2"/>
    </row>
    <row r="55" spans="1:14" x14ac:dyDescent="0.35">
      <c r="A55" t="s">
        <v>48</v>
      </c>
      <c r="B55">
        <v>19</v>
      </c>
      <c r="C55" s="1">
        <v>36490</v>
      </c>
      <c r="D55" s="1">
        <v>34391</v>
      </c>
      <c r="E55" s="1">
        <f t="shared" si="4"/>
        <v>70881</v>
      </c>
      <c r="F55" s="2">
        <f t="shared" si="5"/>
        <v>-36490</v>
      </c>
      <c r="G55" s="2"/>
      <c r="H55" s="2"/>
      <c r="I55" s="2"/>
      <c r="J55" s="2"/>
      <c r="K55" s="2"/>
      <c r="L55" s="2"/>
      <c r="M55" s="2"/>
      <c r="N55" s="2"/>
    </row>
    <row r="56" spans="1:14" x14ac:dyDescent="0.35">
      <c r="A56" t="s">
        <v>49</v>
      </c>
      <c r="B56">
        <v>20</v>
      </c>
      <c r="C56" s="1">
        <v>36173</v>
      </c>
      <c r="D56" s="1">
        <v>33710</v>
      </c>
      <c r="E56" s="1">
        <f t="shared" si="4"/>
        <v>69883</v>
      </c>
      <c r="F56" s="2">
        <f t="shared" si="5"/>
        <v>-36173</v>
      </c>
      <c r="G56" s="2"/>
      <c r="H56" s="2"/>
      <c r="I56" s="2"/>
      <c r="J56" s="2"/>
      <c r="K56" s="2"/>
      <c r="L56" s="2"/>
      <c r="M56" s="2"/>
      <c r="N56" s="2"/>
    </row>
    <row r="57" spans="1:14" x14ac:dyDescent="0.35">
      <c r="A57" t="s">
        <v>50</v>
      </c>
      <c r="B57">
        <v>21</v>
      </c>
      <c r="C57" s="1">
        <v>33481</v>
      </c>
      <c r="D57" s="1">
        <v>32757</v>
      </c>
      <c r="E57" s="1">
        <f t="shared" si="4"/>
        <v>66238</v>
      </c>
      <c r="F57" s="2">
        <f t="shared" si="5"/>
        <v>-33481</v>
      </c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t="s">
        <v>51</v>
      </c>
      <c r="B58">
        <v>22</v>
      </c>
      <c r="C58" s="1">
        <v>33273</v>
      </c>
      <c r="D58" s="1">
        <v>32337</v>
      </c>
      <c r="E58" s="1">
        <f t="shared" si="4"/>
        <v>65610</v>
      </c>
      <c r="F58" s="2">
        <f t="shared" si="5"/>
        <v>-33273</v>
      </c>
      <c r="G58" s="2"/>
      <c r="H58" s="2"/>
      <c r="I58" s="2"/>
      <c r="J58" s="2"/>
      <c r="K58" s="2"/>
      <c r="L58" s="2"/>
      <c r="M58" s="2"/>
      <c r="N58" s="2"/>
    </row>
    <row r="59" spans="1:14" x14ac:dyDescent="0.35">
      <c r="A59" t="s">
        <v>52</v>
      </c>
      <c r="B59">
        <v>23</v>
      </c>
      <c r="C59" s="1">
        <v>32797</v>
      </c>
      <c r="D59" s="1">
        <v>31422</v>
      </c>
      <c r="E59" s="1">
        <f t="shared" si="4"/>
        <v>64219</v>
      </c>
      <c r="F59" s="2">
        <f t="shared" si="5"/>
        <v>-32797</v>
      </c>
      <c r="G59" s="2"/>
      <c r="H59" s="2"/>
      <c r="I59" s="2"/>
      <c r="J59" s="2"/>
      <c r="K59" s="2"/>
      <c r="L59" s="2"/>
      <c r="M59" s="2"/>
      <c r="N59" s="2"/>
    </row>
    <row r="60" spans="1:14" x14ac:dyDescent="0.35">
      <c r="A60" t="s">
        <v>53</v>
      </c>
      <c r="B60">
        <v>24</v>
      </c>
      <c r="C60" s="1">
        <v>31950</v>
      </c>
      <c r="D60" s="1">
        <v>30423</v>
      </c>
      <c r="E60" s="1">
        <f t="shared" si="4"/>
        <v>62373</v>
      </c>
      <c r="F60" s="2">
        <f t="shared" si="5"/>
        <v>-31950</v>
      </c>
      <c r="G60" s="2"/>
      <c r="H60" s="2"/>
      <c r="I60" s="2"/>
      <c r="J60" s="2"/>
      <c r="K60" s="2"/>
      <c r="L60" s="2"/>
      <c r="M60" s="2"/>
      <c r="N60" s="2"/>
    </row>
    <row r="61" spans="1:14" x14ac:dyDescent="0.35">
      <c r="A61" t="s">
        <v>54</v>
      </c>
      <c r="B61">
        <v>25</v>
      </c>
      <c r="C61" s="1">
        <v>31088</v>
      </c>
      <c r="D61" s="1">
        <v>30766</v>
      </c>
      <c r="E61" s="1">
        <f t="shared" si="4"/>
        <v>61854</v>
      </c>
      <c r="F61" s="2">
        <f t="shared" si="5"/>
        <v>-31088</v>
      </c>
      <c r="G61" s="2"/>
      <c r="H61" s="2"/>
      <c r="I61" s="2"/>
      <c r="J61" s="2"/>
      <c r="K61" s="2"/>
      <c r="L61" s="2"/>
      <c r="M61" s="2"/>
      <c r="N61" s="2"/>
    </row>
    <row r="62" spans="1:14" x14ac:dyDescent="0.35">
      <c r="A62" t="s">
        <v>55</v>
      </c>
      <c r="B62">
        <v>26</v>
      </c>
      <c r="C62" s="1">
        <v>31265</v>
      </c>
      <c r="D62" s="1">
        <v>30748</v>
      </c>
      <c r="E62" s="1">
        <f t="shared" si="4"/>
        <v>62013</v>
      </c>
      <c r="F62" s="2">
        <f t="shared" si="5"/>
        <v>-31265</v>
      </c>
      <c r="G62" s="2"/>
      <c r="H62" s="2"/>
      <c r="I62" s="2"/>
      <c r="J62" s="2"/>
      <c r="K62" s="2"/>
      <c r="L62" s="2"/>
      <c r="M62" s="2"/>
      <c r="N62" s="2"/>
    </row>
    <row r="63" spans="1:14" x14ac:dyDescent="0.35">
      <c r="A63" t="s">
        <v>56</v>
      </c>
      <c r="B63">
        <v>27</v>
      </c>
      <c r="C63" s="1">
        <v>31185</v>
      </c>
      <c r="D63" s="1">
        <v>31754</v>
      </c>
      <c r="E63" s="1">
        <f t="shared" si="4"/>
        <v>62939</v>
      </c>
      <c r="F63" s="2">
        <f t="shared" si="5"/>
        <v>-31185</v>
      </c>
      <c r="G63" s="2"/>
      <c r="H63" s="2"/>
      <c r="I63" s="2"/>
      <c r="J63" s="2"/>
      <c r="K63" s="2"/>
      <c r="L63" s="2"/>
      <c r="M63" s="2"/>
      <c r="N63" s="2"/>
    </row>
    <row r="64" spans="1:14" x14ac:dyDescent="0.35">
      <c r="A64" t="s">
        <v>57</v>
      </c>
      <c r="B64">
        <v>28</v>
      </c>
      <c r="C64" s="1">
        <v>31684</v>
      </c>
      <c r="D64" s="1">
        <v>32840</v>
      </c>
      <c r="E64" s="1">
        <f t="shared" si="4"/>
        <v>64524</v>
      </c>
      <c r="F64" s="2">
        <f t="shared" si="5"/>
        <v>-31684</v>
      </c>
      <c r="G64" s="2"/>
      <c r="H64" s="2"/>
      <c r="I64" s="2"/>
      <c r="J64" s="2"/>
      <c r="K64" s="2"/>
      <c r="L64" s="2"/>
      <c r="M64" s="2"/>
      <c r="N64" s="2"/>
    </row>
    <row r="65" spans="1:14" x14ac:dyDescent="0.35">
      <c r="A65" t="s">
        <v>58</v>
      </c>
      <c r="B65">
        <v>29</v>
      </c>
      <c r="C65" s="1">
        <v>32767</v>
      </c>
      <c r="D65" s="1">
        <v>32483</v>
      </c>
      <c r="E65" s="1">
        <f t="shared" si="4"/>
        <v>65250</v>
      </c>
      <c r="F65" s="2">
        <f t="shared" si="5"/>
        <v>-32767</v>
      </c>
      <c r="G65" s="2"/>
      <c r="H65" s="2"/>
      <c r="I65" s="2"/>
      <c r="J65" s="2"/>
      <c r="K65" s="2"/>
      <c r="L65" s="2"/>
      <c r="M65" s="2"/>
      <c r="N65" s="2"/>
    </row>
    <row r="66" spans="1:14" x14ac:dyDescent="0.35">
      <c r="A66" t="s">
        <v>59</v>
      </c>
      <c r="B66">
        <v>30</v>
      </c>
      <c r="C66" s="1">
        <v>32467</v>
      </c>
      <c r="D66" s="1">
        <v>33595</v>
      </c>
      <c r="E66" s="1">
        <f t="shared" si="4"/>
        <v>66062</v>
      </c>
      <c r="F66" s="2">
        <f t="shared" si="5"/>
        <v>-32467</v>
      </c>
      <c r="G66" s="2"/>
      <c r="H66" s="2"/>
      <c r="I66" s="2"/>
      <c r="J66" s="2"/>
      <c r="K66" s="2"/>
      <c r="L66" s="2"/>
      <c r="M66" s="2"/>
      <c r="N66" s="2"/>
    </row>
    <row r="67" spans="1:14" x14ac:dyDescent="0.35">
      <c r="A67" t="s">
        <v>60</v>
      </c>
      <c r="B67">
        <v>31</v>
      </c>
      <c r="C67" s="1">
        <v>32138</v>
      </c>
      <c r="D67" s="1">
        <v>34121</v>
      </c>
      <c r="E67" s="1">
        <f t="shared" si="4"/>
        <v>66259</v>
      </c>
      <c r="F67" s="2">
        <f t="shared" si="5"/>
        <v>-32138</v>
      </c>
      <c r="G67" s="2"/>
      <c r="H67" s="2"/>
      <c r="I67" s="2"/>
      <c r="J67" s="2"/>
      <c r="K67" s="2"/>
      <c r="L67" s="2"/>
      <c r="M67" s="2"/>
      <c r="N67" s="2"/>
    </row>
    <row r="68" spans="1:14" x14ac:dyDescent="0.35">
      <c r="A68" t="s">
        <v>61</v>
      </c>
      <c r="B68">
        <v>32</v>
      </c>
      <c r="C68" s="1">
        <v>32757</v>
      </c>
      <c r="D68" s="1">
        <v>34206</v>
      </c>
      <c r="E68" s="1">
        <f t="shared" si="4"/>
        <v>66963</v>
      </c>
      <c r="F68" s="2">
        <f t="shared" si="5"/>
        <v>-32757</v>
      </c>
      <c r="G68" s="2"/>
      <c r="H68" s="2"/>
      <c r="I68" s="2"/>
      <c r="J68" s="2"/>
      <c r="K68" s="2"/>
      <c r="L68" s="2"/>
      <c r="M68" s="2"/>
      <c r="N68" s="2"/>
    </row>
    <row r="69" spans="1:14" x14ac:dyDescent="0.35">
      <c r="A69" t="s">
        <v>62</v>
      </c>
      <c r="B69">
        <v>33</v>
      </c>
      <c r="C69" s="1">
        <v>32905</v>
      </c>
      <c r="D69" s="1">
        <v>34801</v>
      </c>
      <c r="E69" s="1">
        <f t="shared" si="4"/>
        <v>67706</v>
      </c>
      <c r="F69" s="2">
        <f t="shared" si="5"/>
        <v>-32905</v>
      </c>
      <c r="G69" s="2"/>
      <c r="H69" s="2"/>
      <c r="I69" s="2"/>
      <c r="J69" s="2"/>
      <c r="K69" s="2"/>
      <c r="L69" s="2"/>
      <c r="M69" s="2"/>
      <c r="N69" s="2"/>
    </row>
    <row r="70" spans="1:14" x14ac:dyDescent="0.35">
      <c r="A70" t="s">
        <v>63</v>
      </c>
      <c r="B70">
        <v>34</v>
      </c>
      <c r="C70" s="1">
        <v>33966</v>
      </c>
      <c r="D70" s="1">
        <v>35194</v>
      </c>
      <c r="E70" s="1">
        <f t="shared" si="4"/>
        <v>69160</v>
      </c>
      <c r="F70" s="2">
        <f t="shared" si="5"/>
        <v>-33966</v>
      </c>
      <c r="G70" s="2"/>
      <c r="H70" s="2"/>
      <c r="I70" s="2"/>
      <c r="J70" s="2"/>
      <c r="K70" s="2"/>
      <c r="L70" s="2"/>
      <c r="M70" s="2"/>
      <c r="N70" s="2"/>
    </row>
    <row r="71" spans="1:14" x14ac:dyDescent="0.35">
      <c r="A71" t="s">
        <v>64</v>
      </c>
      <c r="B71">
        <v>35</v>
      </c>
      <c r="C71" s="1">
        <v>34184</v>
      </c>
      <c r="D71" s="1">
        <v>36101</v>
      </c>
      <c r="E71" s="1">
        <f t="shared" si="4"/>
        <v>70285</v>
      </c>
      <c r="F71" s="2">
        <f t="shared" si="5"/>
        <v>-34184</v>
      </c>
      <c r="G71" s="2"/>
      <c r="H71" s="2"/>
      <c r="I71" s="2"/>
      <c r="J71" s="2"/>
      <c r="K71" s="2"/>
      <c r="L71" s="2"/>
      <c r="M71" s="2"/>
      <c r="N71" s="2"/>
    </row>
    <row r="72" spans="1:14" x14ac:dyDescent="0.35">
      <c r="A72" t="s">
        <v>65</v>
      </c>
      <c r="B72">
        <v>36</v>
      </c>
      <c r="C72" s="1">
        <v>34733</v>
      </c>
      <c r="D72" s="1">
        <v>36198</v>
      </c>
      <c r="E72" s="1">
        <f t="shared" si="4"/>
        <v>70931</v>
      </c>
      <c r="F72" s="2">
        <f t="shared" si="5"/>
        <v>-34733</v>
      </c>
      <c r="G72" s="2"/>
      <c r="H72" s="2"/>
      <c r="I72" s="2"/>
      <c r="J72" s="2"/>
      <c r="K72" s="2"/>
      <c r="L72" s="2"/>
      <c r="M72" s="2"/>
      <c r="N72" s="2"/>
    </row>
    <row r="73" spans="1:14" x14ac:dyDescent="0.35">
      <c r="A73" t="s">
        <v>66</v>
      </c>
      <c r="B73">
        <v>37</v>
      </c>
      <c r="C73" s="1">
        <v>35429</v>
      </c>
      <c r="D73" s="1">
        <v>36723</v>
      </c>
      <c r="E73" s="1">
        <f t="shared" si="4"/>
        <v>72152</v>
      </c>
      <c r="F73" s="2">
        <f t="shared" si="5"/>
        <v>-35429</v>
      </c>
      <c r="G73" s="2"/>
      <c r="H73" s="2"/>
      <c r="I73" s="2"/>
      <c r="J73" s="2"/>
      <c r="K73" s="2"/>
      <c r="L73" s="2"/>
      <c r="M73" s="2"/>
      <c r="N73" s="2"/>
    </row>
    <row r="74" spans="1:14" x14ac:dyDescent="0.35">
      <c r="A74" t="s">
        <v>67</v>
      </c>
      <c r="B74">
        <v>38</v>
      </c>
      <c r="C74" s="1">
        <v>35157</v>
      </c>
      <c r="D74" s="1">
        <v>36403</v>
      </c>
      <c r="E74" s="1">
        <f t="shared" si="4"/>
        <v>71560</v>
      </c>
      <c r="F74" s="2">
        <f t="shared" si="5"/>
        <v>-35157</v>
      </c>
      <c r="G74" s="2"/>
      <c r="H74" s="2"/>
      <c r="I74" s="2"/>
      <c r="J74" s="2"/>
      <c r="K74" s="2"/>
      <c r="L74" s="2"/>
      <c r="M74" s="2"/>
      <c r="N74" s="2"/>
    </row>
    <row r="75" spans="1:14" x14ac:dyDescent="0.35">
      <c r="A75" t="s">
        <v>68</v>
      </c>
      <c r="B75">
        <v>39</v>
      </c>
      <c r="C75" s="1">
        <v>35362</v>
      </c>
      <c r="D75" s="1">
        <v>35820</v>
      </c>
      <c r="E75" s="1">
        <f t="shared" si="4"/>
        <v>71182</v>
      </c>
      <c r="F75" s="2">
        <f t="shared" si="5"/>
        <v>-35362</v>
      </c>
      <c r="G75" s="2"/>
      <c r="H75" s="2"/>
      <c r="I75" s="2"/>
      <c r="J75" s="2"/>
      <c r="K75" s="2"/>
      <c r="L75" s="2"/>
      <c r="M75" s="2"/>
      <c r="N75" s="2"/>
    </row>
    <row r="76" spans="1:14" x14ac:dyDescent="0.35">
      <c r="A76" t="s">
        <v>69</v>
      </c>
      <c r="B76">
        <v>40</v>
      </c>
      <c r="C76" s="1">
        <v>33513</v>
      </c>
      <c r="D76" s="1">
        <v>35023</v>
      </c>
      <c r="E76" s="1">
        <f t="shared" si="4"/>
        <v>68536</v>
      </c>
      <c r="F76" s="2">
        <f t="shared" si="5"/>
        <v>-33513</v>
      </c>
      <c r="G76" s="2"/>
      <c r="H76" s="2"/>
      <c r="I76" s="2"/>
      <c r="J76" s="2"/>
      <c r="K76" s="2"/>
      <c r="L76" s="2"/>
      <c r="M76" s="2"/>
      <c r="N76" s="2"/>
    </row>
    <row r="77" spans="1:14" x14ac:dyDescent="0.35">
      <c r="A77" t="s">
        <v>70</v>
      </c>
      <c r="B77">
        <v>41</v>
      </c>
      <c r="C77" s="1">
        <v>34683</v>
      </c>
      <c r="D77" s="1">
        <v>35331</v>
      </c>
      <c r="E77" s="1">
        <f t="shared" si="4"/>
        <v>70014</v>
      </c>
      <c r="F77" s="2">
        <f t="shared" si="5"/>
        <v>-34683</v>
      </c>
      <c r="G77" s="2"/>
      <c r="H77" s="2"/>
      <c r="I77" s="2"/>
      <c r="J77" s="2"/>
      <c r="K77" s="2"/>
      <c r="L77" s="2"/>
      <c r="M77" s="2"/>
      <c r="N77" s="2"/>
    </row>
    <row r="78" spans="1:14" x14ac:dyDescent="0.35">
      <c r="A78" t="s">
        <v>71</v>
      </c>
      <c r="B78">
        <v>42</v>
      </c>
      <c r="C78" s="1">
        <v>34817</v>
      </c>
      <c r="D78" s="1">
        <v>36297</v>
      </c>
      <c r="E78" s="1">
        <f t="shared" si="4"/>
        <v>71114</v>
      </c>
      <c r="F78" s="2">
        <f t="shared" si="5"/>
        <v>-34817</v>
      </c>
      <c r="G78" s="2"/>
      <c r="H78" s="2"/>
      <c r="I78" s="2"/>
      <c r="J78" s="2"/>
      <c r="K78" s="2"/>
      <c r="L78" s="2"/>
      <c r="M78" s="2"/>
      <c r="N78" s="2"/>
    </row>
    <row r="79" spans="1:14" x14ac:dyDescent="0.35">
      <c r="A79" t="s">
        <v>72</v>
      </c>
      <c r="B79">
        <v>43</v>
      </c>
      <c r="C79" s="1">
        <v>36009</v>
      </c>
      <c r="D79" s="1">
        <v>37267</v>
      </c>
      <c r="E79" s="1">
        <f t="shared" si="4"/>
        <v>73276</v>
      </c>
      <c r="F79" s="2">
        <f t="shared" si="5"/>
        <v>-36009</v>
      </c>
      <c r="G79" s="2"/>
      <c r="H79" s="2"/>
      <c r="I79" s="2"/>
      <c r="J79" s="2"/>
      <c r="K79" s="2"/>
      <c r="L79" s="2"/>
      <c r="M79" s="2"/>
      <c r="N79" s="2"/>
    </row>
    <row r="80" spans="1:14" x14ac:dyDescent="0.35">
      <c r="A80" t="s">
        <v>73</v>
      </c>
      <c r="B80">
        <v>44</v>
      </c>
      <c r="C80" s="1">
        <v>37220</v>
      </c>
      <c r="D80" s="1">
        <v>38838</v>
      </c>
      <c r="E80" s="1">
        <f t="shared" si="4"/>
        <v>76058</v>
      </c>
      <c r="F80" s="2">
        <f t="shared" si="5"/>
        <v>-37220</v>
      </c>
      <c r="G80" s="2"/>
      <c r="H80" s="2"/>
      <c r="I80" s="2"/>
      <c r="J80" s="2"/>
      <c r="K80" s="2"/>
      <c r="L80" s="2"/>
      <c r="M80" s="2"/>
      <c r="N80" s="2"/>
    </row>
    <row r="81" spans="1:14" x14ac:dyDescent="0.35">
      <c r="A81" t="s">
        <v>74</v>
      </c>
      <c r="B81">
        <v>45</v>
      </c>
      <c r="C81" s="1">
        <v>38426</v>
      </c>
      <c r="D81" s="1">
        <v>40183</v>
      </c>
      <c r="E81" s="1">
        <f t="shared" si="4"/>
        <v>78609</v>
      </c>
      <c r="F81" s="2">
        <f t="shared" si="5"/>
        <v>-38426</v>
      </c>
      <c r="G81" s="2"/>
      <c r="H81" s="2"/>
      <c r="I81" s="2"/>
      <c r="J81" s="2"/>
      <c r="K81" s="2"/>
      <c r="L81" s="2"/>
      <c r="M81" s="2"/>
      <c r="N81" s="2"/>
    </row>
    <row r="82" spans="1:14" x14ac:dyDescent="0.35">
      <c r="A82" t="s">
        <v>75</v>
      </c>
      <c r="B82">
        <v>46</v>
      </c>
      <c r="C82" s="1">
        <v>39454</v>
      </c>
      <c r="D82" s="1">
        <v>40636</v>
      </c>
      <c r="E82" s="1">
        <f t="shared" si="4"/>
        <v>80090</v>
      </c>
      <c r="F82" s="2">
        <f t="shared" si="5"/>
        <v>-39454</v>
      </c>
      <c r="G82" s="2"/>
      <c r="H82" s="2"/>
      <c r="I82" s="2"/>
      <c r="J82" s="2"/>
      <c r="K82" s="2"/>
      <c r="L82" s="2"/>
      <c r="M82" s="2"/>
      <c r="N82" s="2"/>
    </row>
    <row r="83" spans="1:14" x14ac:dyDescent="0.35">
      <c r="A83" t="s">
        <v>76</v>
      </c>
      <c r="B83">
        <v>47</v>
      </c>
      <c r="C83" s="1">
        <v>39339</v>
      </c>
      <c r="D83" s="1">
        <v>40389</v>
      </c>
      <c r="E83" s="1">
        <f t="shared" si="4"/>
        <v>79728</v>
      </c>
      <c r="F83" s="2">
        <f t="shared" si="5"/>
        <v>-39339</v>
      </c>
      <c r="G83" s="2"/>
      <c r="H83" s="2"/>
      <c r="I83" s="2"/>
      <c r="J83" s="2"/>
      <c r="K83" s="2"/>
      <c r="L83" s="2"/>
      <c r="M83" s="2"/>
      <c r="N83" s="2"/>
    </row>
    <row r="84" spans="1:14" x14ac:dyDescent="0.35">
      <c r="A84" t="s">
        <v>77</v>
      </c>
      <c r="B84">
        <v>48</v>
      </c>
      <c r="C84" s="1">
        <v>38960</v>
      </c>
      <c r="D84" s="1">
        <v>40135</v>
      </c>
      <c r="E84" s="1">
        <f t="shared" si="4"/>
        <v>79095</v>
      </c>
      <c r="F84" s="2">
        <f t="shared" si="5"/>
        <v>-38960</v>
      </c>
      <c r="G84" s="2"/>
      <c r="H84" s="2"/>
      <c r="I84" s="2"/>
      <c r="J84" s="2"/>
      <c r="K84" s="2"/>
      <c r="L84" s="2"/>
      <c r="M84" s="2"/>
      <c r="N84" s="2"/>
    </row>
    <row r="85" spans="1:14" x14ac:dyDescent="0.35">
      <c r="A85" t="s">
        <v>78</v>
      </c>
      <c r="B85">
        <v>49</v>
      </c>
      <c r="C85" s="1">
        <v>38862</v>
      </c>
      <c r="D85" s="1">
        <v>41071</v>
      </c>
      <c r="E85" s="1">
        <f t="shared" si="4"/>
        <v>79933</v>
      </c>
      <c r="F85" s="2">
        <f t="shared" si="5"/>
        <v>-38862</v>
      </c>
      <c r="G85" s="2"/>
      <c r="H85" s="2"/>
      <c r="I85" s="2"/>
      <c r="J85" s="2"/>
      <c r="K85" s="2"/>
      <c r="L85" s="2"/>
      <c r="M85" s="2"/>
      <c r="N85" s="2"/>
    </row>
    <row r="86" spans="1:14" x14ac:dyDescent="0.35">
      <c r="A86" t="s">
        <v>79</v>
      </c>
      <c r="B86">
        <v>50</v>
      </c>
      <c r="C86" s="1">
        <v>39069</v>
      </c>
      <c r="D86" s="1">
        <v>40616</v>
      </c>
      <c r="E86" s="1">
        <f t="shared" si="4"/>
        <v>79685</v>
      </c>
      <c r="F86" s="2">
        <f t="shared" si="5"/>
        <v>-39069</v>
      </c>
      <c r="G86" s="2"/>
      <c r="H86" s="2"/>
      <c r="I86" s="2"/>
      <c r="J86" s="2"/>
      <c r="K86" s="2"/>
      <c r="L86" s="2"/>
      <c r="M86" s="2"/>
      <c r="N86" s="2"/>
    </row>
    <row r="87" spans="1:14" x14ac:dyDescent="0.35">
      <c r="A87" t="s">
        <v>80</v>
      </c>
      <c r="B87">
        <v>51</v>
      </c>
      <c r="C87" s="1">
        <v>39221</v>
      </c>
      <c r="D87" s="1">
        <v>40679</v>
      </c>
      <c r="E87" s="1">
        <f t="shared" si="4"/>
        <v>79900</v>
      </c>
      <c r="F87" s="2">
        <f t="shared" si="5"/>
        <v>-39221</v>
      </c>
      <c r="G87" s="2"/>
      <c r="H87" s="2"/>
      <c r="I87" s="2"/>
      <c r="J87" s="2"/>
      <c r="K87" s="2"/>
      <c r="L87" s="2"/>
      <c r="M87" s="2"/>
      <c r="N87" s="2"/>
    </row>
    <row r="88" spans="1:14" x14ac:dyDescent="0.35">
      <c r="A88" t="s">
        <v>81</v>
      </c>
      <c r="B88">
        <v>52</v>
      </c>
      <c r="C88" s="1">
        <v>39514</v>
      </c>
      <c r="D88" s="1">
        <v>41518</v>
      </c>
      <c r="E88" s="1">
        <f t="shared" si="4"/>
        <v>81032</v>
      </c>
      <c r="F88" s="2">
        <f t="shared" si="5"/>
        <v>-39514</v>
      </c>
      <c r="G88" s="2"/>
      <c r="H88" s="2"/>
      <c r="I88" s="2"/>
      <c r="J88" s="2"/>
      <c r="K88" s="2"/>
      <c r="L88" s="2"/>
      <c r="M88" s="2"/>
      <c r="N88" s="2"/>
    </row>
    <row r="89" spans="1:14" x14ac:dyDescent="0.35">
      <c r="A89" t="s">
        <v>82</v>
      </c>
      <c r="B89">
        <v>53</v>
      </c>
      <c r="C89" s="1">
        <v>39458</v>
      </c>
      <c r="D89" s="1">
        <v>40889</v>
      </c>
      <c r="E89" s="1">
        <f t="shared" si="4"/>
        <v>80347</v>
      </c>
      <c r="F89" s="2">
        <f t="shared" si="5"/>
        <v>-39458</v>
      </c>
      <c r="G89" s="2"/>
      <c r="H89" s="2"/>
      <c r="I89" s="2"/>
      <c r="J89" s="2"/>
      <c r="K89" s="2"/>
      <c r="L89" s="2"/>
      <c r="M89" s="2"/>
      <c r="N89" s="2"/>
    </row>
    <row r="90" spans="1:14" x14ac:dyDescent="0.35">
      <c r="A90" t="s">
        <v>83</v>
      </c>
      <c r="B90">
        <v>54</v>
      </c>
      <c r="C90" s="1">
        <v>38907</v>
      </c>
      <c r="D90" s="1">
        <v>41000</v>
      </c>
      <c r="E90" s="1">
        <f t="shared" si="4"/>
        <v>79907</v>
      </c>
      <c r="F90" s="2">
        <f t="shared" si="5"/>
        <v>-38907</v>
      </c>
      <c r="G90" s="2"/>
      <c r="H90" s="2"/>
      <c r="I90" s="2"/>
      <c r="J90" s="2"/>
      <c r="K90" s="2"/>
      <c r="L90" s="2"/>
      <c r="M90" s="2"/>
      <c r="N90" s="2"/>
    </row>
    <row r="91" spans="1:14" x14ac:dyDescent="0.35">
      <c r="A91" t="s">
        <v>84</v>
      </c>
      <c r="B91">
        <v>55</v>
      </c>
      <c r="C91" s="1">
        <v>38963</v>
      </c>
      <c r="D91" s="1">
        <v>40330</v>
      </c>
      <c r="E91" s="1">
        <f t="shared" si="4"/>
        <v>79293</v>
      </c>
      <c r="F91" s="2">
        <f t="shared" si="5"/>
        <v>-38963</v>
      </c>
      <c r="G91" s="2"/>
      <c r="H91" s="2"/>
      <c r="I91" s="2"/>
      <c r="J91" s="2"/>
      <c r="K91" s="2"/>
      <c r="L91" s="2"/>
      <c r="M91" s="2"/>
      <c r="N91" s="2"/>
    </row>
    <row r="92" spans="1:14" x14ac:dyDescent="0.35">
      <c r="A92" t="s">
        <v>85</v>
      </c>
      <c r="B92">
        <v>56</v>
      </c>
      <c r="C92" s="1">
        <v>38108</v>
      </c>
      <c r="D92" s="1">
        <v>40303</v>
      </c>
      <c r="E92" s="1">
        <f t="shared" si="4"/>
        <v>78411</v>
      </c>
      <c r="F92" s="2">
        <f t="shared" si="5"/>
        <v>-38108</v>
      </c>
      <c r="G92" s="2"/>
      <c r="H92" s="2"/>
      <c r="I92" s="2"/>
      <c r="J92" s="2"/>
      <c r="K92" s="2"/>
      <c r="L92" s="2"/>
      <c r="M92" s="2"/>
      <c r="N92" s="2"/>
    </row>
    <row r="93" spans="1:14" x14ac:dyDescent="0.35">
      <c r="A93" t="s">
        <v>86</v>
      </c>
      <c r="B93">
        <v>57</v>
      </c>
      <c r="C93" s="1">
        <v>37143</v>
      </c>
      <c r="D93" s="1">
        <v>40352</v>
      </c>
      <c r="E93" s="1">
        <f t="shared" si="4"/>
        <v>77495</v>
      </c>
      <c r="F93" s="2">
        <f t="shared" si="5"/>
        <v>-37143</v>
      </c>
      <c r="G93" s="2"/>
      <c r="H93" s="2"/>
      <c r="I93" s="2"/>
      <c r="J93" s="2"/>
      <c r="K93" s="2"/>
      <c r="L93" s="2"/>
      <c r="M93" s="2"/>
      <c r="N93" s="2"/>
    </row>
    <row r="94" spans="1:14" x14ac:dyDescent="0.35">
      <c r="A94" t="s">
        <v>87</v>
      </c>
      <c r="B94">
        <v>58</v>
      </c>
      <c r="C94" s="1">
        <v>36838</v>
      </c>
      <c r="D94" s="1">
        <v>40176</v>
      </c>
      <c r="E94" s="1">
        <f t="shared" si="4"/>
        <v>77014</v>
      </c>
      <c r="F94" s="2">
        <f t="shared" si="5"/>
        <v>-36838</v>
      </c>
      <c r="G94" s="2"/>
      <c r="H94" s="2"/>
      <c r="I94" s="2"/>
      <c r="J94" s="2"/>
      <c r="K94" s="2"/>
      <c r="L94" s="2"/>
      <c r="M94" s="2"/>
      <c r="N94" s="2"/>
    </row>
    <row r="95" spans="1:14" x14ac:dyDescent="0.35">
      <c r="A95" t="s">
        <v>88</v>
      </c>
      <c r="B95">
        <v>59</v>
      </c>
      <c r="C95" s="1">
        <v>36575</v>
      </c>
      <c r="D95" s="1">
        <v>40050</v>
      </c>
      <c r="E95" s="1">
        <f t="shared" si="4"/>
        <v>76625</v>
      </c>
      <c r="F95" s="2">
        <f t="shared" si="5"/>
        <v>-36575</v>
      </c>
      <c r="G95" s="2"/>
      <c r="H95" s="2"/>
      <c r="I95" s="2"/>
      <c r="J95" s="2"/>
      <c r="K95" s="2"/>
      <c r="L95" s="2"/>
      <c r="M95" s="2"/>
      <c r="N95" s="2"/>
    </row>
    <row r="96" spans="1:14" x14ac:dyDescent="0.35">
      <c r="A96" t="s">
        <v>89</v>
      </c>
      <c r="B96">
        <v>60</v>
      </c>
      <c r="C96" s="1">
        <v>36344</v>
      </c>
      <c r="D96" s="1">
        <v>39934</v>
      </c>
      <c r="E96" s="1">
        <f t="shared" si="4"/>
        <v>76278</v>
      </c>
      <c r="F96" s="2">
        <f t="shared" si="5"/>
        <v>-36344</v>
      </c>
      <c r="G96" s="2"/>
      <c r="H96" s="2"/>
      <c r="I96" s="2"/>
      <c r="J96" s="2"/>
      <c r="K96" s="2"/>
      <c r="L96" s="2"/>
      <c r="M96" s="2"/>
      <c r="N96" s="2"/>
    </row>
    <row r="97" spans="1:14" x14ac:dyDescent="0.35">
      <c r="A97" t="s">
        <v>90</v>
      </c>
      <c r="B97">
        <v>61</v>
      </c>
      <c r="C97" s="1">
        <v>36429</v>
      </c>
      <c r="D97" s="1">
        <v>39810</v>
      </c>
      <c r="E97" s="1">
        <f t="shared" si="4"/>
        <v>76239</v>
      </c>
      <c r="F97" s="2">
        <f t="shared" si="5"/>
        <v>-36429</v>
      </c>
      <c r="G97" s="2"/>
      <c r="H97" s="2"/>
      <c r="I97" s="2"/>
      <c r="J97" s="2"/>
      <c r="K97" s="2"/>
      <c r="L97" s="2"/>
      <c r="M97" s="2"/>
      <c r="N97" s="2"/>
    </row>
    <row r="98" spans="1:14" x14ac:dyDescent="0.35">
      <c r="A98" t="s">
        <v>91</v>
      </c>
      <c r="B98">
        <v>62</v>
      </c>
      <c r="C98" s="1">
        <v>36445</v>
      </c>
      <c r="D98" s="1">
        <v>39554</v>
      </c>
      <c r="E98" s="1">
        <f t="shared" si="4"/>
        <v>75999</v>
      </c>
      <c r="F98" s="2">
        <f t="shared" si="5"/>
        <v>-36445</v>
      </c>
      <c r="G98" s="2"/>
      <c r="H98" s="2"/>
      <c r="I98" s="2"/>
      <c r="J98" s="2"/>
      <c r="K98" s="2"/>
      <c r="L98" s="2"/>
      <c r="M98" s="2"/>
      <c r="N98" s="2"/>
    </row>
    <row r="99" spans="1:14" x14ac:dyDescent="0.35">
      <c r="A99" t="s">
        <v>92</v>
      </c>
      <c r="B99">
        <v>63</v>
      </c>
      <c r="C99" s="1">
        <v>36329</v>
      </c>
      <c r="D99" s="1">
        <v>39776</v>
      </c>
      <c r="E99" s="1">
        <f t="shared" si="4"/>
        <v>76105</v>
      </c>
      <c r="F99" s="2">
        <f t="shared" si="5"/>
        <v>-36329</v>
      </c>
      <c r="G99" s="2"/>
      <c r="H99" s="2"/>
      <c r="I99" s="2"/>
      <c r="J99" s="2"/>
      <c r="K99" s="2"/>
      <c r="L99" s="2"/>
      <c r="M99" s="2"/>
      <c r="N99" s="2"/>
    </row>
    <row r="100" spans="1:14" x14ac:dyDescent="0.35">
      <c r="A100" t="s">
        <v>93</v>
      </c>
      <c r="B100">
        <v>64</v>
      </c>
      <c r="C100" s="1">
        <v>36810</v>
      </c>
      <c r="D100" s="1">
        <v>40120</v>
      </c>
      <c r="E100" s="1">
        <f t="shared" si="4"/>
        <v>76930</v>
      </c>
      <c r="F100" s="2">
        <f t="shared" si="5"/>
        <v>-36810</v>
      </c>
      <c r="G100" s="2"/>
      <c r="H100" s="2"/>
      <c r="I100" s="2"/>
      <c r="J100" s="2"/>
      <c r="K100" s="2"/>
      <c r="L100" s="2"/>
      <c r="M100" s="2"/>
      <c r="N100" s="2"/>
    </row>
    <row r="101" spans="1:14" x14ac:dyDescent="0.35">
      <c r="A101" t="s">
        <v>94</v>
      </c>
      <c r="B101">
        <v>65</v>
      </c>
      <c r="C101" s="1">
        <v>36643</v>
      </c>
      <c r="D101" s="1">
        <v>39952</v>
      </c>
      <c r="E101" s="1">
        <f t="shared" ref="E101:E136" si="6">SUM(C101:D101)</f>
        <v>76595</v>
      </c>
      <c r="F101" s="2">
        <f t="shared" ref="F101:F143" si="7">-C101</f>
        <v>-36643</v>
      </c>
      <c r="G101" s="2"/>
      <c r="H101" s="2"/>
      <c r="I101" s="2"/>
      <c r="J101" s="2"/>
      <c r="K101" s="2"/>
      <c r="L101" s="2"/>
      <c r="M101" s="2"/>
      <c r="N101" s="2"/>
    </row>
    <row r="102" spans="1:14" x14ac:dyDescent="0.35">
      <c r="A102" t="s">
        <v>95</v>
      </c>
      <c r="B102">
        <v>66</v>
      </c>
      <c r="C102" s="1">
        <v>36055</v>
      </c>
      <c r="D102" s="1">
        <v>40674</v>
      </c>
      <c r="E102" s="1">
        <f t="shared" si="6"/>
        <v>76729</v>
      </c>
      <c r="F102" s="2">
        <f t="shared" si="7"/>
        <v>-36055</v>
      </c>
      <c r="G102" s="2"/>
      <c r="H102" s="2"/>
      <c r="I102" s="2"/>
      <c r="J102" s="2"/>
      <c r="K102" s="2"/>
      <c r="L102" s="2"/>
      <c r="M102" s="2"/>
      <c r="N102" s="2"/>
    </row>
    <row r="103" spans="1:14" x14ac:dyDescent="0.35">
      <c r="A103" t="s">
        <v>96</v>
      </c>
      <c r="B103">
        <v>67</v>
      </c>
      <c r="C103" s="1">
        <v>37109</v>
      </c>
      <c r="D103" s="1">
        <v>40779</v>
      </c>
      <c r="E103" s="1">
        <f t="shared" si="6"/>
        <v>77888</v>
      </c>
      <c r="F103" s="2">
        <f t="shared" si="7"/>
        <v>-37109</v>
      </c>
      <c r="G103" s="2"/>
      <c r="H103" s="2"/>
      <c r="I103" s="2"/>
      <c r="J103" s="2"/>
      <c r="K103" s="2"/>
      <c r="L103" s="2"/>
      <c r="M103" s="2"/>
      <c r="N103" s="2"/>
    </row>
    <row r="104" spans="1:14" x14ac:dyDescent="0.35">
      <c r="A104" t="s">
        <v>97</v>
      </c>
      <c r="B104">
        <v>68</v>
      </c>
      <c r="C104" s="1">
        <v>36924</v>
      </c>
      <c r="D104" s="1">
        <v>40401</v>
      </c>
      <c r="E104" s="1">
        <f t="shared" si="6"/>
        <v>77325</v>
      </c>
      <c r="F104" s="2">
        <f t="shared" si="7"/>
        <v>-36924</v>
      </c>
      <c r="G104" s="2"/>
      <c r="H104" s="2"/>
      <c r="I104" s="2"/>
      <c r="J104" s="2"/>
      <c r="K104" s="2"/>
      <c r="L104" s="2"/>
      <c r="M104" s="2"/>
      <c r="N104" s="2"/>
    </row>
    <row r="105" spans="1:14" x14ac:dyDescent="0.35">
      <c r="A105" t="s">
        <v>98</v>
      </c>
      <c r="B105">
        <v>69</v>
      </c>
      <c r="C105" s="1">
        <v>36391</v>
      </c>
      <c r="D105" s="1">
        <v>40476</v>
      </c>
      <c r="E105" s="1">
        <f t="shared" si="6"/>
        <v>76867</v>
      </c>
      <c r="F105" s="2">
        <f t="shared" si="7"/>
        <v>-36391</v>
      </c>
      <c r="G105" s="2"/>
      <c r="H105" s="2"/>
      <c r="I105" s="2"/>
      <c r="J105" s="2"/>
      <c r="K105" s="2"/>
      <c r="L105" s="2"/>
      <c r="M105" s="2"/>
      <c r="N105" s="2"/>
    </row>
    <row r="106" spans="1:14" x14ac:dyDescent="0.35">
      <c r="A106" t="s">
        <v>99</v>
      </c>
      <c r="B106">
        <v>70</v>
      </c>
      <c r="C106" s="1">
        <v>33593</v>
      </c>
      <c r="D106" s="1">
        <v>38039</v>
      </c>
      <c r="E106" s="1">
        <f t="shared" si="6"/>
        <v>71632</v>
      </c>
      <c r="F106" s="2">
        <f t="shared" si="7"/>
        <v>-33593</v>
      </c>
      <c r="G106" s="2"/>
      <c r="H106" s="2"/>
      <c r="I106" s="2"/>
      <c r="J106" s="2"/>
      <c r="K106" s="2"/>
      <c r="L106" s="2"/>
      <c r="M106" s="2"/>
      <c r="N106" s="2"/>
    </row>
    <row r="107" spans="1:14" x14ac:dyDescent="0.35">
      <c r="A107" t="s">
        <v>100</v>
      </c>
      <c r="B107">
        <v>71</v>
      </c>
      <c r="C107" s="1">
        <v>31663</v>
      </c>
      <c r="D107" s="1">
        <v>36054</v>
      </c>
      <c r="E107" s="1">
        <f t="shared" si="6"/>
        <v>67717</v>
      </c>
      <c r="F107" s="2">
        <f t="shared" si="7"/>
        <v>-31663</v>
      </c>
      <c r="G107" s="2"/>
      <c r="H107" s="2"/>
      <c r="I107" s="2"/>
      <c r="J107" s="2"/>
      <c r="K107" s="2"/>
      <c r="L107" s="2"/>
      <c r="M107" s="2"/>
      <c r="N107" s="2"/>
    </row>
    <row r="108" spans="1:14" x14ac:dyDescent="0.35">
      <c r="A108" t="s">
        <v>101</v>
      </c>
      <c r="B108">
        <v>72</v>
      </c>
      <c r="C108" s="1">
        <v>29176</v>
      </c>
      <c r="D108" s="1">
        <v>33712</v>
      </c>
      <c r="E108" s="1">
        <f t="shared" si="6"/>
        <v>62888</v>
      </c>
      <c r="F108" s="2">
        <f t="shared" si="7"/>
        <v>-29176</v>
      </c>
      <c r="G108" s="2"/>
      <c r="H108" s="2"/>
      <c r="I108" s="2"/>
      <c r="J108" s="2"/>
      <c r="K108" s="2"/>
      <c r="L108" s="2"/>
      <c r="M108" s="2"/>
      <c r="N108" s="2"/>
    </row>
    <row r="109" spans="1:14" x14ac:dyDescent="0.35">
      <c r="A109" t="s">
        <v>102</v>
      </c>
      <c r="B109">
        <v>73</v>
      </c>
      <c r="C109" s="1">
        <v>26244</v>
      </c>
      <c r="D109" s="1">
        <v>30079</v>
      </c>
      <c r="E109" s="1">
        <f t="shared" si="6"/>
        <v>56323</v>
      </c>
      <c r="F109" s="2">
        <f t="shared" si="7"/>
        <v>-26244</v>
      </c>
      <c r="G109" s="2"/>
      <c r="H109" s="2"/>
      <c r="I109" s="2"/>
      <c r="J109" s="2"/>
      <c r="K109" s="2"/>
      <c r="L109" s="2"/>
      <c r="M109" s="2"/>
      <c r="N109" s="2"/>
    </row>
    <row r="110" spans="1:14" x14ac:dyDescent="0.35">
      <c r="A110" t="s">
        <v>103</v>
      </c>
      <c r="B110">
        <v>74</v>
      </c>
      <c r="C110" s="1">
        <v>23860</v>
      </c>
      <c r="D110" s="1">
        <v>27731</v>
      </c>
      <c r="E110" s="1">
        <f t="shared" si="6"/>
        <v>51591</v>
      </c>
      <c r="F110" s="2">
        <f t="shared" si="7"/>
        <v>-23860</v>
      </c>
      <c r="G110" s="2"/>
      <c r="H110" s="2"/>
      <c r="I110" s="2"/>
      <c r="J110" s="2"/>
      <c r="K110" s="2"/>
      <c r="L110" s="2"/>
      <c r="M110" s="2"/>
      <c r="N110" s="2"/>
    </row>
    <row r="111" spans="1:14" x14ac:dyDescent="0.35">
      <c r="A111" t="s">
        <v>104</v>
      </c>
      <c r="B111">
        <v>75</v>
      </c>
      <c r="C111" s="1">
        <v>22031</v>
      </c>
      <c r="D111" s="1">
        <v>25681</v>
      </c>
      <c r="E111" s="1">
        <f t="shared" si="6"/>
        <v>47712</v>
      </c>
      <c r="F111" s="2">
        <f t="shared" si="7"/>
        <v>-22031</v>
      </c>
      <c r="G111" s="2"/>
      <c r="H111" s="2"/>
      <c r="I111" s="2"/>
      <c r="J111" s="2"/>
      <c r="K111" s="2"/>
      <c r="L111" s="2"/>
      <c r="M111" s="2"/>
      <c r="N111" s="2"/>
    </row>
    <row r="112" spans="1:14" x14ac:dyDescent="0.35">
      <c r="A112" t="s">
        <v>105</v>
      </c>
      <c r="B112">
        <v>76</v>
      </c>
      <c r="C112" s="1">
        <v>20858</v>
      </c>
      <c r="D112" s="1">
        <v>24986</v>
      </c>
      <c r="E112" s="1">
        <f t="shared" si="6"/>
        <v>45844</v>
      </c>
      <c r="F112" s="2">
        <f t="shared" si="7"/>
        <v>-20858</v>
      </c>
      <c r="G112" s="2"/>
      <c r="H112" s="2"/>
      <c r="I112" s="2"/>
      <c r="J112" s="2"/>
      <c r="K112" s="2"/>
      <c r="L112" s="2"/>
      <c r="M112" s="2"/>
      <c r="N112" s="2"/>
    </row>
    <row r="113" spans="1:14" x14ac:dyDescent="0.35">
      <c r="A113" t="s">
        <v>106</v>
      </c>
      <c r="B113">
        <v>77</v>
      </c>
      <c r="C113" s="1">
        <v>19630</v>
      </c>
      <c r="D113" s="1">
        <v>23524</v>
      </c>
      <c r="E113" s="1">
        <f t="shared" si="6"/>
        <v>43154</v>
      </c>
      <c r="F113" s="2">
        <f t="shared" si="7"/>
        <v>-19630</v>
      </c>
      <c r="G113" s="2"/>
      <c r="H113" s="2"/>
      <c r="I113" s="2"/>
      <c r="J113" s="2"/>
      <c r="K113" s="2"/>
      <c r="L113" s="2"/>
      <c r="M113" s="2"/>
      <c r="N113" s="2"/>
    </row>
    <row r="114" spans="1:14" x14ac:dyDescent="0.35">
      <c r="A114" t="s">
        <v>107</v>
      </c>
      <c r="B114">
        <v>78</v>
      </c>
      <c r="C114" s="1">
        <v>18580</v>
      </c>
      <c r="D114" s="1">
        <v>23274</v>
      </c>
      <c r="E114" s="1">
        <f t="shared" si="6"/>
        <v>41854</v>
      </c>
      <c r="F114" s="2">
        <f t="shared" si="7"/>
        <v>-18580</v>
      </c>
      <c r="G114" s="2"/>
      <c r="H114" s="2"/>
      <c r="I114" s="2"/>
      <c r="J114" s="2"/>
      <c r="K114" s="2"/>
      <c r="L114" s="2"/>
      <c r="M114" s="2"/>
      <c r="N114" s="2"/>
    </row>
    <row r="115" spans="1:14" x14ac:dyDescent="0.35">
      <c r="A115" t="s">
        <v>108</v>
      </c>
      <c r="B115">
        <v>79</v>
      </c>
      <c r="C115" s="1">
        <v>17816</v>
      </c>
      <c r="D115" s="1">
        <v>22988</v>
      </c>
      <c r="E115" s="1">
        <f t="shared" si="6"/>
        <v>40804</v>
      </c>
      <c r="F115" s="2">
        <f t="shared" si="7"/>
        <v>-17816</v>
      </c>
      <c r="G115" s="2"/>
      <c r="H115" s="2"/>
      <c r="I115" s="2"/>
      <c r="J115" s="2"/>
      <c r="K115" s="2"/>
      <c r="L115" s="2"/>
      <c r="M115" s="2"/>
      <c r="N115" s="2"/>
    </row>
    <row r="116" spans="1:14" x14ac:dyDescent="0.35">
      <c r="A116" t="s">
        <v>109</v>
      </c>
      <c r="B116">
        <v>80</v>
      </c>
      <c r="C116" s="1">
        <v>17198</v>
      </c>
      <c r="D116" s="1">
        <v>23029</v>
      </c>
      <c r="E116" s="1">
        <f t="shared" si="6"/>
        <v>40227</v>
      </c>
      <c r="F116" s="2">
        <f t="shared" si="7"/>
        <v>-17198</v>
      </c>
      <c r="G116" s="2"/>
      <c r="H116" s="2"/>
      <c r="I116" s="2"/>
      <c r="J116" s="2"/>
      <c r="K116" s="2"/>
      <c r="L116" s="2"/>
      <c r="M116" s="2"/>
      <c r="N116" s="2"/>
    </row>
    <row r="117" spans="1:14" x14ac:dyDescent="0.35">
      <c r="A117" t="s">
        <v>110</v>
      </c>
      <c r="B117">
        <v>81</v>
      </c>
      <c r="C117" s="1">
        <v>16699</v>
      </c>
      <c r="D117" s="1">
        <v>23032</v>
      </c>
      <c r="E117" s="1">
        <f t="shared" si="6"/>
        <v>39731</v>
      </c>
      <c r="F117" s="2">
        <f t="shared" si="7"/>
        <v>-16699</v>
      </c>
      <c r="G117" s="2"/>
      <c r="H117" s="2"/>
      <c r="I117" s="2"/>
      <c r="J117" s="2"/>
      <c r="K117" s="2"/>
      <c r="L117" s="2"/>
      <c r="M117" s="2"/>
      <c r="N117" s="2"/>
    </row>
    <row r="118" spans="1:14" x14ac:dyDescent="0.35">
      <c r="A118" t="s">
        <v>111</v>
      </c>
      <c r="B118">
        <v>82</v>
      </c>
      <c r="C118" s="1">
        <v>15775</v>
      </c>
      <c r="D118" s="1">
        <v>22041</v>
      </c>
      <c r="E118" s="1">
        <f t="shared" si="6"/>
        <v>37816</v>
      </c>
      <c r="F118" s="2">
        <f t="shared" si="7"/>
        <v>-15775</v>
      </c>
      <c r="G118" s="2"/>
      <c r="H118" s="2"/>
      <c r="I118" s="2"/>
      <c r="J118" s="2"/>
      <c r="K118" s="2"/>
      <c r="L118" s="2"/>
      <c r="M118" s="2"/>
      <c r="N118" s="2"/>
    </row>
    <row r="119" spans="1:14" x14ac:dyDescent="0.35">
      <c r="A119" t="s">
        <v>112</v>
      </c>
      <c r="B119">
        <v>83</v>
      </c>
      <c r="C119" s="1">
        <v>15047</v>
      </c>
      <c r="D119" s="1">
        <v>21586</v>
      </c>
      <c r="E119" s="1">
        <f t="shared" si="6"/>
        <v>36633</v>
      </c>
      <c r="F119" s="2">
        <f t="shared" si="7"/>
        <v>-15047</v>
      </c>
      <c r="G119" s="2"/>
      <c r="H119" s="2"/>
      <c r="I119" s="2"/>
      <c r="J119" s="2"/>
      <c r="K119" s="2"/>
      <c r="L119" s="2"/>
      <c r="M119" s="2"/>
      <c r="N119" s="2"/>
    </row>
    <row r="120" spans="1:14" x14ac:dyDescent="0.35">
      <c r="A120" t="s">
        <v>113</v>
      </c>
      <c r="B120">
        <v>84</v>
      </c>
      <c r="C120" s="1">
        <v>14013</v>
      </c>
      <c r="D120" s="1">
        <v>21368</v>
      </c>
      <c r="E120" s="1">
        <f t="shared" si="6"/>
        <v>35381</v>
      </c>
      <c r="F120" s="2">
        <f t="shared" si="7"/>
        <v>-14013</v>
      </c>
      <c r="G120" s="2"/>
      <c r="H120" s="2"/>
      <c r="I120" s="2"/>
      <c r="J120" s="2"/>
      <c r="K120" s="2"/>
      <c r="L120" s="2"/>
      <c r="M120" s="2"/>
      <c r="N120" s="2"/>
    </row>
    <row r="121" spans="1:14" x14ac:dyDescent="0.35">
      <c r="A121" t="s">
        <v>114</v>
      </c>
      <c r="B121">
        <v>85</v>
      </c>
      <c r="C121" s="1">
        <v>13220</v>
      </c>
      <c r="D121" s="1">
        <v>20634</v>
      </c>
      <c r="E121" s="1">
        <f t="shared" si="6"/>
        <v>33854</v>
      </c>
      <c r="F121" s="2">
        <f t="shared" si="7"/>
        <v>-13220</v>
      </c>
      <c r="G121" s="2"/>
      <c r="H121" s="2"/>
      <c r="I121" s="2"/>
      <c r="J121" s="2"/>
      <c r="K121" s="2"/>
      <c r="L121" s="2"/>
      <c r="M121" s="2"/>
      <c r="N121" s="2"/>
    </row>
    <row r="122" spans="1:14" x14ac:dyDescent="0.35">
      <c r="A122" t="s">
        <v>115</v>
      </c>
      <c r="B122">
        <v>86</v>
      </c>
      <c r="C122" s="1">
        <v>11765</v>
      </c>
      <c r="D122" s="1">
        <v>19126</v>
      </c>
      <c r="E122" s="1">
        <f t="shared" si="6"/>
        <v>30891</v>
      </c>
      <c r="F122" s="2">
        <f t="shared" si="7"/>
        <v>-11765</v>
      </c>
      <c r="G122" s="2"/>
      <c r="H122" s="2"/>
      <c r="I122" s="2"/>
      <c r="J122" s="2"/>
      <c r="K122" s="2"/>
      <c r="L122" s="2"/>
      <c r="M122" s="2"/>
      <c r="N122" s="2"/>
    </row>
    <row r="123" spans="1:14" x14ac:dyDescent="0.35">
      <c r="A123" t="s">
        <v>116</v>
      </c>
      <c r="B123">
        <v>87</v>
      </c>
      <c r="C123" s="1">
        <v>10316</v>
      </c>
      <c r="D123" s="1">
        <v>18124</v>
      </c>
      <c r="E123" s="1">
        <f t="shared" si="6"/>
        <v>28440</v>
      </c>
      <c r="F123" s="2">
        <f t="shared" si="7"/>
        <v>-10316</v>
      </c>
      <c r="G123" s="2"/>
      <c r="H123" s="2"/>
      <c r="I123" s="2"/>
      <c r="J123" s="2"/>
      <c r="K123" s="2"/>
      <c r="L123" s="2"/>
      <c r="M123" s="2"/>
      <c r="N123" s="2"/>
    </row>
    <row r="124" spans="1:14" x14ac:dyDescent="0.35">
      <c r="A124" t="s">
        <v>117</v>
      </c>
      <c r="B124">
        <v>88</v>
      </c>
      <c r="C124" s="1">
        <v>8749</v>
      </c>
      <c r="D124" s="1">
        <v>16141</v>
      </c>
      <c r="E124" s="1">
        <f t="shared" si="6"/>
        <v>24890</v>
      </c>
      <c r="F124" s="2">
        <f t="shared" si="7"/>
        <v>-8749</v>
      </c>
      <c r="G124" s="2"/>
      <c r="H124" s="2"/>
      <c r="I124" s="2"/>
      <c r="J124" s="2"/>
      <c r="K124" s="2"/>
      <c r="L124" s="2"/>
      <c r="M124" s="2"/>
      <c r="N124" s="2"/>
    </row>
    <row r="125" spans="1:14" x14ac:dyDescent="0.35">
      <c r="A125" t="s">
        <v>118</v>
      </c>
      <c r="B125">
        <v>89</v>
      </c>
      <c r="C125" s="1">
        <v>7406</v>
      </c>
      <c r="D125" s="1">
        <v>14571</v>
      </c>
      <c r="E125" s="1">
        <f t="shared" si="6"/>
        <v>21977</v>
      </c>
      <c r="F125" s="2">
        <f t="shared" si="7"/>
        <v>-7406</v>
      </c>
      <c r="G125" s="2"/>
      <c r="H125" s="2"/>
      <c r="I125" s="2"/>
      <c r="J125" s="2"/>
      <c r="K125" s="2"/>
      <c r="L125" s="2"/>
      <c r="M125" s="2"/>
      <c r="N125" s="2"/>
    </row>
    <row r="126" spans="1:14" x14ac:dyDescent="0.35">
      <c r="A126" t="s">
        <v>119</v>
      </c>
      <c r="B126">
        <v>90</v>
      </c>
      <c r="C126" s="1">
        <v>6061</v>
      </c>
      <c r="D126" s="1">
        <v>12658</v>
      </c>
      <c r="E126" s="1">
        <f t="shared" si="6"/>
        <v>18719</v>
      </c>
      <c r="F126" s="2">
        <f t="shared" si="7"/>
        <v>-6061</v>
      </c>
      <c r="G126" s="2"/>
      <c r="H126" s="2"/>
      <c r="I126" s="2"/>
      <c r="J126" s="2"/>
      <c r="K126" s="2"/>
      <c r="L126" s="2"/>
      <c r="M126" s="2"/>
      <c r="N126" s="2"/>
    </row>
    <row r="127" spans="1:14" x14ac:dyDescent="0.35">
      <c r="A127" t="s">
        <v>120</v>
      </c>
      <c r="B127">
        <v>91</v>
      </c>
      <c r="C127" s="1">
        <v>5052</v>
      </c>
      <c r="D127" s="1">
        <v>11160</v>
      </c>
      <c r="E127" s="1">
        <f t="shared" si="6"/>
        <v>16212</v>
      </c>
      <c r="F127" s="2">
        <f t="shared" si="7"/>
        <v>-5052</v>
      </c>
      <c r="G127" s="2"/>
      <c r="H127" s="2"/>
      <c r="I127" s="2"/>
      <c r="J127" s="2"/>
      <c r="K127" s="2"/>
      <c r="L127" s="2"/>
      <c r="M127" s="2"/>
      <c r="N127" s="2"/>
    </row>
    <row r="128" spans="1:14" x14ac:dyDescent="0.35">
      <c r="A128" t="s">
        <v>121</v>
      </c>
      <c r="B128">
        <v>92</v>
      </c>
      <c r="C128" s="1">
        <v>3991</v>
      </c>
      <c r="D128" s="1">
        <v>9374</v>
      </c>
      <c r="E128" s="1">
        <f t="shared" si="6"/>
        <v>13365</v>
      </c>
      <c r="F128" s="2">
        <f t="shared" si="7"/>
        <v>-3991</v>
      </c>
      <c r="G128" s="2"/>
      <c r="H128" s="2"/>
      <c r="I128" s="2"/>
      <c r="J128" s="2"/>
      <c r="K128" s="2"/>
      <c r="L128" s="2"/>
      <c r="M128" s="2"/>
      <c r="N128" s="2"/>
    </row>
    <row r="129" spans="1:14" x14ac:dyDescent="0.35">
      <c r="A129" t="s">
        <v>122</v>
      </c>
      <c r="B129">
        <v>93</v>
      </c>
      <c r="C129" s="1">
        <v>3080</v>
      </c>
      <c r="D129" s="1">
        <v>8299</v>
      </c>
      <c r="E129" s="1">
        <f t="shared" si="6"/>
        <v>11379</v>
      </c>
      <c r="F129" s="2">
        <f t="shared" si="7"/>
        <v>-3080</v>
      </c>
      <c r="G129" s="2"/>
      <c r="H129" s="2"/>
      <c r="I129" s="2"/>
      <c r="J129" s="2"/>
      <c r="K129" s="2"/>
      <c r="L129" s="2"/>
      <c r="M129" s="2"/>
      <c r="N129" s="2"/>
    </row>
    <row r="130" spans="1:14" x14ac:dyDescent="0.35">
      <c r="A130" t="s">
        <v>123</v>
      </c>
      <c r="B130">
        <v>94</v>
      </c>
      <c r="C130" s="1">
        <v>2341</v>
      </c>
      <c r="D130" s="1">
        <v>6756</v>
      </c>
      <c r="E130" s="1">
        <f t="shared" si="6"/>
        <v>9097</v>
      </c>
      <c r="F130" s="2">
        <f t="shared" si="7"/>
        <v>-2341</v>
      </c>
      <c r="G130" s="2"/>
      <c r="H130" s="2"/>
      <c r="I130" s="2"/>
      <c r="J130" s="2"/>
      <c r="K130" s="2"/>
      <c r="L130" s="2"/>
      <c r="M130" s="2"/>
      <c r="N130" s="2"/>
    </row>
    <row r="131" spans="1:14" x14ac:dyDescent="0.35">
      <c r="A131" t="s">
        <v>124</v>
      </c>
      <c r="B131">
        <v>95</v>
      </c>
      <c r="C131" s="1">
        <v>1665</v>
      </c>
      <c r="D131" s="1">
        <v>5273</v>
      </c>
      <c r="E131" s="1">
        <f t="shared" si="6"/>
        <v>6938</v>
      </c>
      <c r="F131" s="2">
        <f t="shared" si="7"/>
        <v>-1665</v>
      </c>
      <c r="G131" s="2"/>
      <c r="H131" s="2"/>
      <c r="I131" s="2"/>
      <c r="J131" s="2"/>
      <c r="K131" s="2"/>
      <c r="L131" s="2"/>
      <c r="M131" s="2"/>
      <c r="N131" s="2"/>
    </row>
    <row r="132" spans="1:14" x14ac:dyDescent="0.35">
      <c r="A132" t="s">
        <v>125</v>
      </c>
      <c r="B132">
        <v>96</v>
      </c>
      <c r="C132" s="1">
        <v>1124</v>
      </c>
      <c r="D132" s="1">
        <v>3865</v>
      </c>
      <c r="E132" s="1">
        <f t="shared" si="6"/>
        <v>4989</v>
      </c>
      <c r="F132" s="2">
        <f t="shared" si="7"/>
        <v>-1124</v>
      </c>
      <c r="G132" s="2"/>
      <c r="H132" s="2"/>
      <c r="I132" s="2"/>
      <c r="J132" s="2"/>
      <c r="K132" s="2"/>
      <c r="L132" s="2"/>
      <c r="M132" s="2"/>
      <c r="N132" s="2"/>
    </row>
    <row r="133" spans="1:14" x14ac:dyDescent="0.35">
      <c r="A133" t="s">
        <v>126</v>
      </c>
      <c r="B133">
        <v>97</v>
      </c>
      <c r="C133" s="1">
        <v>702</v>
      </c>
      <c r="D133" s="1">
        <v>2575</v>
      </c>
      <c r="E133" s="1">
        <f t="shared" si="6"/>
        <v>3277</v>
      </c>
      <c r="F133" s="2">
        <f t="shared" si="7"/>
        <v>-702</v>
      </c>
      <c r="G133" s="2"/>
      <c r="H133" s="2"/>
      <c r="I133" s="2"/>
      <c r="J133" s="2"/>
      <c r="K133" s="2"/>
      <c r="L133" s="2"/>
      <c r="M133" s="2"/>
      <c r="N133" s="2"/>
    </row>
    <row r="134" spans="1:14" x14ac:dyDescent="0.35">
      <c r="A134" t="s">
        <v>127</v>
      </c>
      <c r="B134">
        <v>98</v>
      </c>
      <c r="C134" s="1">
        <v>416</v>
      </c>
      <c r="D134" s="1">
        <v>1684</v>
      </c>
      <c r="E134" s="1">
        <f t="shared" si="6"/>
        <v>2100</v>
      </c>
      <c r="F134" s="2">
        <f t="shared" si="7"/>
        <v>-416</v>
      </c>
      <c r="G134" s="2"/>
      <c r="H134" s="2"/>
      <c r="I134" s="2"/>
      <c r="J134" s="2"/>
      <c r="K134" s="2"/>
      <c r="L134" s="2"/>
      <c r="M134" s="2"/>
      <c r="N134" s="2"/>
    </row>
    <row r="135" spans="1:14" x14ac:dyDescent="0.35">
      <c r="A135" t="s">
        <v>128</v>
      </c>
      <c r="B135">
        <v>99</v>
      </c>
      <c r="C135" s="1">
        <v>261</v>
      </c>
      <c r="D135" s="1">
        <v>1060</v>
      </c>
      <c r="E135" s="1">
        <f t="shared" si="6"/>
        <v>1321</v>
      </c>
      <c r="F135" s="2">
        <f t="shared" si="7"/>
        <v>-261</v>
      </c>
      <c r="G135" s="2"/>
      <c r="H135" s="2"/>
      <c r="I135" s="2"/>
      <c r="J135" s="2"/>
      <c r="K135" s="2"/>
      <c r="L135" s="2"/>
      <c r="M135" s="2"/>
      <c r="N135" s="2"/>
    </row>
    <row r="136" spans="1:14" x14ac:dyDescent="0.35">
      <c r="A136" t="s">
        <v>26</v>
      </c>
      <c r="B136">
        <v>100</v>
      </c>
      <c r="C136" s="1">
        <f>C$28/5</f>
        <v>77.599999999999994</v>
      </c>
      <c r="D136" s="1">
        <f>D$28/5</f>
        <v>349.6</v>
      </c>
      <c r="E136" s="1">
        <f t="shared" si="6"/>
        <v>427.20000000000005</v>
      </c>
      <c r="F136" s="2">
        <f t="shared" si="7"/>
        <v>-77.599999999999994</v>
      </c>
      <c r="G136" s="2"/>
      <c r="H136" s="2"/>
      <c r="I136" s="2"/>
      <c r="J136" s="2"/>
      <c r="K136" s="2"/>
      <c r="L136" s="2"/>
      <c r="M136" s="2"/>
      <c r="N136" s="2"/>
    </row>
    <row r="137" spans="1:14" x14ac:dyDescent="0.35">
      <c r="B137">
        <v>101</v>
      </c>
      <c r="C137" s="1">
        <f t="shared" ref="C137:D140" si="8">C$28/5</f>
        <v>77.599999999999994</v>
      </c>
      <c r="D137" s="1">
        <f t="shared" si="8"/>
        <v>349.6</v>
      </c>
      <c r="E137" s="1">
        <f t="shared" ref="E137:E140" si="9">SUM(C137:D137)</f>
        <v>427.20000000000005</v>
      </c>
      <c r="F137" s="2">
        <f t="shared" ref="F137:F141" si="10">-C137</f>
        <v>-77.599999999999994</v>
      </c>
      <c r="G137" s="2"/>
      <c r="H137" s="2"/>
      <c r="I137" s="2"/>
      <c r="J137" s="2"/>
      <c r="K137" s="2"/>
      <c r="L137" s="2"/>
      <c r="M137" s="2"/>
      <c r="N137" s="2"/>
    </row>
    <row r="138" spans="1:14" x14ac:dyDescent="0.35">
      <c r="B138">
        <v>102</v>
      </c>
      <c r="C138" s="1">
        <f t="shared" si="8"/>
        <v>77.599999999999994</v>
      </c>
      <c r="D138" s="1">
        <f t="shared" si="8"/>
        <v>349.6</v>
      </c>
      <c r="E138" s="1">
        <f t="shared" si="9"/>
        <v>427.20000000000005</v>
      </c>
      <c r="F138" s="2">
        <f t="shared" si="10"/>
        <v>-77.599999999999994</v>
      </c>
      <c r="G138" s="2"/>
      <c r="H138" s="2"/>
      <c r="I138" s="2"/>
      <c r="J138" s="2"/>
      <c r="K138" s="2"/>
      <c r="L138" s="2"/>
      <c r="M138" s="2"/>
      <c r="N138" s="2"/>
    </row>
    <row r="139" spans="1:14" x14ac:dyDescent="0.35">
      <c r="B139">
        <v>103</v>
      </c>
      <c r="C139" s="1">
        <f t="shared" si="8"/>
        <v>77.599999999999994</v>
      </c>
      <c r="D139" s="1">
        <f t="shared" si="8"/>
        <v>349.6</v>
      </c>
      <c r="E139" s="1">
        <f t="shared" si="9"/>
        <v>427.20000000000005</v>
      </c>
      <c r="F139" s="2">
        <f t="shared" si="10"/>
        <v>-77.599999999999994</v>
      </c>
      <c r="G139" s="2"/>
      <c r="H139" s="2"/>
      <c r="I139" s="2"/>
      <c r="J139" s="2"/>
      <c r="K139" s="2"/>
      <c r="L139" s="2"/>
      <c r="M139" s="2"/>
      <c r="N139" s="2"/>
    </row>
    <row r="140" spans="1:14" x14ac:dyDescent="0.35">
      <c r="B140">
        <v>104</v>
      </c>
      <c r="C140" s="1">
        <f t="shared" si="8"/>
        <v>77.599999999999994</v>
      </c>
      <c r="D140" s="1">
        <f t="shared" si="8"/>
        <v>349.6</v>
      </c>
      <c r="E140" s="1">
        <f t="shared" si="9"/>
        <v>427.20000000000005</v>
      </c>
      <c r="F140" s="2">
        <f t="shared" si="10"/>
        <v>-77.599999999999994</v>
      </c>
      <c r="G140" s="2"/>
      <c r="H140" s="2"/>
      <c r="I140" s="2"/>
      <c r="J140" s="2"/>
      <c r="K140" s="2"/>
      <c r="L140" s="2"/>
      <c r="M140" s="2"/>
      <c r="N140" s="2"/>
    </row>
    <row r="141" spans="1:14" x14ac:dyDescent="0.35">
      <c r="B141">
        <v>105</v>
      </c>
      <c r="C141" s="1">
        <v>0</v>
      </c>
      <c r="D141" s="1">
        <v>0</v>
      </c>
      <c r="E141" s="1">
        <v>0</v>
      </c>
      <c r="F141" s="2">
        <f t="shared" si="10"/>
        <v>0</v>
      </c>
      <c r="G141" s="2"/>
      <c r="H141" s="2"/>
      <c r="I141" s="2"/>
      <c r="J141" s="2"/>
      <c r="K141" s="2"/>
      <c r="L141" s="2"/>
      <c r="M141" s="2"/>
      <c r="N141" s="2"/>
    </row>
    <row r="142" spans="1:14" x14ac:dyDescent="0.3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35">
      <c r="A143" t="s">
        <v>5</v>
      </c>
      <c r="C143" s="1">
        <f>SUM(C36:C142)</f>
        <v>2866947.0000000005</v>
      </c>
      <c r="D143" s="1">
        <f>SUM(D36:D142)</f>
        <v>3066240.0000000005</v>
      </c>
      <c r="E143" s="1">
        <f>SUM(C143:D143)</f>
        <v>5933187.0000000009</v>
      </c>
      <c r="F143" s="1">
        <f t="shared" si="7"/>
        <v>-2866947.0000000005</v>
      </c>
      <c r="G143" s="1"/>
      <c r="H143" s="1"/>
      <c r="I143" s="1"/>
      <c r="J143" s="1"/>
      <c r="K143" s="1"/>
      <c r="L143" s="1"/>
      <c r="M143" s="1"/>
      <c r="N143" s="1"/>
    </row>
    <row r="145" spans="1:1" x14ac:dyDescent="0.35">
      <c r="A145" t="s">
        <v>27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52" sqref="G52"/>
    </sheetView>
  </sheetViews>
  <sheetFormatPr baseColWidth="10" defaultRowHeight="14.5" x14ac:dyDescent="0.35"/>
  <cols>
    <col min="2" max="4" width="12.7265625" bestFit="1" customWidth="1"/>
  </cols>
  <sheetData>
    <row r="1" spans="1:9" x14ac:dyDescent="0.35">
      <c r="A1" t="s">
        <v>151</v>
      </c>
    </row>
    <row r="3" spans="1:9" x14ac:dyDescent="0.35">
      <c r="A3" t="s">
        <v>129</v>
      </c>
      <c r="B3" s="4" t="s">
        <v>3</v>
      </c>
      <c r="C3" s="4" t="s">
        <v>3</v>
      </c>
      <c r="D3" s="4" t="s">
        <v>4</v>
      </c>
      <c r="F3" t="s">
        <v>129</v>
      </c>
      <c r="G3" s="4" t="s">
        <v>3</v>
      </c>
      <c r="H3" s="4" t="s">
        <v>3</v>
      </c>
      <c r="I3" s="4" t="s">
        <v>4</v>
      </c>
    </row>
    <row r="4" spans="1:9" ht="15" x14ac:dyDescent="0.25">
      <c r="A4" t="s">
        <v>130</v>
      </c>
      <c r="B4" s="5">
        <v>1844771.8641242287</v>
      </c>
      <c r="C4" s="6">
        <f>-B4</f>
        <v>-1844771.8641242287</v>
      </c>
      <c r="D4" s="5">
        <v>1772731.4946505004</v>
      </c>
      <c r="F4" t="s">
        <v>130</v>
      </c>
      <c r="G4" s="5">
        <f>10000*B4/$B$27</f>
        <v>284.11419739476963</v>
      </c>
      <c r="H4" s="6">
        <f>-G4</f>
        <v>-284.11419739476963</v>
      </c>
      <c r="I4" s="5">
        <f>10000*D4/$B$27</f>
        <v>273.01922562558144</v>
      </c>
    </row>
    <row r="5" spans="1:9" ht="15" x14ac:dyDescent="0.25">
      <c r="A5" t="s">
        <v>131</v>
      </c>
      <c r="B5" s="5">
        <v>2031723.3899712523</v>
      </c>
      <c r="C5" s="6">
        <f t="shared" ref="C5:C23" si="0">-B5</f>
        <v>-2031723.3899712523</v>
      </c>
      <c r="D5" s="5">
        <v>1944441.5509097092</v>
      </c>
      <c r="F5" t="s">
        <v>131</v>
      </c>
      <c r="G5" s="5">
        <f t="shared" ref="G5:I24" si="1">10000*B5/$B$27</f>
        <v>312.90669133437677</v>
      </c>
      <c r="H5" s="6">
        <f t="shared" ref="H5:H24" si="2">-G5</f>
        <v>-312.90669133437677</v>
      </c>
      <c r="I5" s="5">
        <f t="shared" si="1"/>
        <v>299.46437354193677</v>
      </c>
    </row>
    <row r="6" spans="1:9" ht="15" x14ac:dyDescent="0.25">
      <c r="A6" t="s">
        <v>132</v>
      </c>
      <c r="B6" s="5">
        <v>2039575.046280799</v>
      </c>
      <c r="C6" s="6">
        <f t="shared" si="0"/>
        <v>-2039575.046280799</v>
      </c>
      <c r="D6" s="5">
        <v>1951210.7694040337</v>
      </c>
      <c r="F6" t="s">
        <v>132</v>
      </c>
      <c r="G6" s="5">
        <f t="shared" si="1"/>
        <v>314.1159286791069</v>
      </c>
      <c r="H6" s="6">
        <f t="shared" si="2"/>
        <v>-314.1159286791069</v>
      </c>
      <c r="I6" s="5">
        <f t="shared" si="1"/>
        <v>300.50690412086982</v>
      </c>
    </row>
    <row r="7" spans="1:9" ht="15" x14ac:dyDescent="0.25">
      <c r="A7" t="s">
        <v>133</v>
      </c>
      <c r="B7" s="5">
        <v>2048539.8416085739</v>
      </c>
      <c r="C7" s="6">
        <f t="shared" si="0"/>
        <v>-2048539.8416085739</v>
      </c>
      <c r="D7" s="5">
        <v>1935989.0113446065</v>
      </c>
      <c r="F7" t="s">
        <v>133</v>
      </c>
      <c r="G7" s="5">
        <f t="shared" si="1"/>
        <v>315.49660109659754</v>
      </c>
      <c r="H7" s="6">
        <f t="shared" si="2"/>
        <v>-315.49660109659754</v>
      </c>
      <c r="I7" s="5">
        <f t="shared" si="1"/>
        <v>298.16259387953568</v>
      </c>
    </row>
    <row r="8" spans="1:9" ht="15" x14ac:dyDescent="0.25">
      <c r="A8" t="s">
        <v>134</v>
      </c>
      <c r="B8" s="5">
        <v>1839381.3774564667</v>
      </c>
      <c r="C8" s="6">
        <f t="shared" si="0"/>
        <v>-1839381.3774564667</v>
      </c>
      <c r="D8" s="5">
        <v>1788720.7831566755</v>
      </c>
      <c r="F8" t="s">
        <v>134</v>
      </c>
      <c r="G8" s="5">
        <f t="shared" si="1"/>
        <v>283.28400596407721</v>
      </c>
      <c r="H8" s="6">
        <f t="shared" si="2"/>
        <v>-283.28400596407721</v>
      </c>
      <c r="I8" s="5">
        <f t="shared" si="1"/>
        <v>275.48174359823162</v>
      </c>
    </row>
    <row r="9" spans="1:9" ht="15" x14ac:dyDescent="0.25">
      <c r="A9" t="s">
        <v>135</v>
      </c>
      <c r="B9" s="5">
        <v>1846162.0079137355</v>
      </c>
      <c r="C9" s="6">
        <f t="shared" si="0"/>
        <v>-1846162.0079137355</v>
      </c>
      <c r="D9" s="5">
        <v>1882215.0882395601</v>
      </c>
      <c r="F9" t="s">
        <v>135</v>
      </c>
      <c r="G9" s="5">
        <f t="shared" si="1"/>
        <v>284.32829410488318</v>
      </c>
      <c r="H9" s="6">
        <f t="shared" si="2"/>
        <v>-284.32829410488318</v>
      </c>
      <c r="I9" s="5">
        <f t="shared" si="1"/>
        <v>289.88084625487147</v>
      </c>
    </row>
    <row r="10" spans="1:9" ht="15" x14ac:dyDescent="0.25">
      <c r="A10" t="s">
        <v>136</v>
      </c>
      <c r="B10" s="5">
        <v>1927883.168801286</v>
      </c>
      <c r="C10" s="6">
        <f t="shared" si="0"/>
        <v>-1927883.168801286</v>
      </c>
      <c r="D10" s="5">
        <v>2021267.8575843694</v>
      </c>
      <c r="F10" t="s">
        <v>136</v>
      </c>
      <c r="G10" s="5">
        <f t="shared" si="1"/>
        <v>296.91420919133077</v>
      </c>
      <c r="H10" s="6">
        <f t="shared" si="2"/>
        <v>-296.91420919133077</v>
      </c>
      <c r="I10" s="5">
        <f t="shared" si="1"/>
        <v>311.29642978919406</v>
      </c>
    </row>
    <row r="11" spans="1:9" ht="15" x14ac:dyDescent="0.25">
      <c r="A11" t="s">
        <v>137</v>
      </c>
      <c r="B11" s="5">
        <v>1999298.7648402695</v>
      </c>
      <c r="C11" s="6">
        <f t="shared" si="0"/>
        <v>-1999298.7648402695</v>
      </c>
      <c r="D11" s="5">
        <v>2068510.8483143104</v>
      </c>
      <c r="F11" t="s">
        <v>137</v>
      </c>
      <c r="G11" s="5">
        <f t="shared" si="1"/>
        <v>307.91295930492129</v>
      </c>
      <c r="H11" s="6">
        <f t="shared" si="2"/>
        <v>-307.91295930492129</v>
      </c>
      <c r="I11" s="5">
        <f t="shared" si="1"/>
        <v>318.57234539415032</v>
      </c>
    </row>
    <row r="12" spans="1:9" ht="15" x14ac:dyDescent="0.25">
      <c r="A12" t="s">
        <v>138</v>
      </c>
      <c r="B12" s="5">
        <v>2026336.7192192872</v>
      </c>
      <c r="C12" s="6">
        <f t="shared" si="0"/>
        <v>-2026336.7192192872</v>
      </c>
      <c r="D12" s="5">
        <v>2064464.7185699455</v>
      </c>
      <c r="F12" t="s">
        <v>138</v>
      </c>
      <c r="G12" s="5">
        <f t="shared" si="1"/>
        <v>312.07708759470188</v>
      </c>
      <c r="H12" s="6">
        <f t="shared" si="2"/>
        <v>-312.07708759470188</v>
      </c>
      <c r="I12" s="5">
        <f t="shared" si="1"/>
        <v>317.94919901641595</v>
      </c>
    </row>
    <row r="13" spans="1:9" ht="15" x14ac:dyDescent="0.25">
      <c r="A13" t="s">
        <v>139</v>
      </c>
      <c r="B13" s="5">
        <v>2168665.3808134492</v>
      </c>
      <c r="C13" s="6">
        <f t="shared" si="0"/>
        <v>-2168665.3808134492</v>
      </c>
      <c r="D13" s="5">
        <v>2207539.0546563175</v>
      </c>
      <c r="F13" t="s">
        <v>139</v>
      </c>
      <c r="G13" s="5">
        <f t="shared" si="1"/>
        <v>333.99719286164452</v>
      </c>
      <c r="H13" s="6">
        <f t="shared" si="2"/>
        <v>-333.99719286164452</v>
      </c>
      <c r="I13" s="5">
        <f t="shared" si="1"/>
        <v>339.98414596865962</v>
      </c>
    </row>
    <row r="14" spans="1:9" ht="15" x14ac:dyDescent="0.25">
      <c r="A14" t="s">
        <v>140</v>
      </c>
      <c r="B14" s="5">
        <v>2124570.7590233278</v>
      </c>
      <c r="C14" s="6">
        <f t="shared" si="0"/>
        <v>-2124570.7590233278</v>
      </c>
      <c r="D14" s="5">
        <v>2201381.7756430251</v>
      </c>
      <c r="F14" t="s">
        <v>140</v>
      </c>
      <c r="G14" s="5">
        <f t="shared" si="1"/>
        <v>327.20615906339566</v>
      </c>
      <c r="H14" s="6">
        <f t="shared" si="2"/>
        <v>-327.20615906339566</v>
      </c>
      <c r="I14" s="5">
        <f t="shared" si="1"/>
        <v>339.0358604819728</v>
      </c>
    </row>
    <row r="15" spans="1:9" ht="15" x14ac:dyDescent="0.25">
      <c r="A15" t="s">
        <v>141</v>
      </c>
      <c r="B15" s="5">
        <v>2029437.0199381488</v>
      </c>
      <c r="C15" s="6">
        <f t="shared" si="0"/>
        <v>-2029437.0199381488</v>
      </c>
      <c r="D15" s="5">
        <v>2153737.8245746833</v>
      </c>
      <c r="F15" t="s">
        <v>141</v>
      </c>
      <c r="G15" s="5">
        <f t="shared" si="1"/>
        <v>312.55456639170205</v>
      </c>
      <c r="H15" s="6">
        <f t="shared" si="2"/>
        <v>-312.55456639170205</v>
      </c>
      <c r="I15" s="5">
        <f t="shared" si="1"/>
        <v>331.69819278346648</v>
      </c>
    </row>
    <row r="16" spans="1:9" ht="15" x14ac:dyDescent="0.25">
      <c r="A16" t="s">
        <v>142</v>
      </c>
      <c r="B16" s="5">
        <v>1894596.0270995277</v>
      </c>
      <c r="C16" s="6">
        <f t="shared" si="0"/>
        <v>-1894596.0270995277</v>
      </c>
      <c r="D16" s="5">
        <v>2081015.2506383832</v>
      </c>
      <c r="F16" t="s">
        <v>142</v>
      </c>
      <c r="G16" s="5">
        <f t="shared" si="1"/>
        <v>291.78764057215324</v>
      </c>
      <c r="H16" s="6">
        <f t="shared" si="2"/>
        <v>-291.78764057215324</v>
      </c>
      <c r="I16" s="5">
        <f t="shared" si="1"/>
        <v>320.49815437860804</v>
      </c>
    </row>
    <row r="17" spans="1:9" ht="15" x14ac:dyDescent="0.25">
      <c r="A17" t="s">
        <v>143</v>
      </c>
      <c r="B17" s="5">
        <v>1820725.1384842442</v>
      </c>
      <c r="C17" s="6">
        <f t="shared" si="0"/>
        <v>-1820725.1384842442</v>
      </c>
      <c r="D17" s="5">
        <v>2035528.5244462392</v>
      </c>
      <c r="F17" t="s">
        <v>143</v>
      </c>
      <c r="G17" s="5">
        <f t="shared" si="1"/>
        <v>280.41074967419206</v>
      </c>
      <c r="H17" s="6">
        <f t="shared" si="2"/>
        <v>-280.41074967419206</v>
      </c>
      <c r="I17" s="5">
        <f t="shared" si="1"/>
        <v>313.49272191537398</v>
      </c>
    </row>
    <row r="18" spans="1:9" ht="15" x14ac:dyDescent="0.25">
      <c r="A18" t="s">
        <v>144</v>
      </c>
      <c r="B18" s="5">
        <v>1378657.1102349828</v>
      </c>
      <c r="C18" s="6">
        <f t="shared" si="0"/>
        <v>-1378657.1102349828</v>
      </c>
      <c r="D18" s="5">
        <v>1593794.6256715152</v>
      </c>
      <c r="F18" t="s">
        <v>144</v>
      </c>
      <c r="G18" s="5">
        <f t="shared" si="1"/>
        <v>212.32764114328847</v>
      </c>
      <c r="H18" s="6">
        <f t="shared" si="2"/>
        <v>-212.32764114328847</v>
      </c>
      <c r="I18" s="5">
        <f t="shared" si="1"/>
        <v>245.46107282470268</v>
      </c>
    </row>
    <row r="19" spans="1:9" ht="15" x14ac:dyDescent="0.25">
      <c r="A19" t="s">
        <v>145</v>
      </c>
      <c r="B19" s="5">
        <v>941383.15431295591</v>
      </c>
      <c r="C19" s="6">
        <f t="shared" si="0"/>
        <v>-941383.15431295591</v>
      </c>
      <c r="D19" s="5">
        <v>1187027.1215742393</v>
      </c>
      <c r="F19" t="s">
        <v>145</v>
      </c>
      <c r="G19" s="5">
        <f t="shared" si="1"/>
        <v>144.98286998514791</v>
      </c>
      <c r="H19" s="6">
        <f t="shared" si="2"/>
        <v>-144.98286998514791</v>
      </c>
      <c r="I19" s="5">
        <f t="shared" si="1"/>
        <v>182.81461490740614</v>
      </c>
    </row>
    <row r="20" spans="1:9" ht="15" x14ac:dyDescent="0.25">
      <c r="A20" t="s">
        <v>146</v>
      </c>
      <c r="B20" s="5">
        <v>743731.44830023497</v>
      </c>
      <c r="C20" s="6">
        <f t="shared" si="0"/>
        <v>-743731.44830023497</v>
      </c>
      <c r="D20" s="5">
        <v>1103094.8803014392</v>
      </c>
      <c r="F20" t="s">
        <v>146</v>
      </c>
      <c r="G20" s="5">
        <f t="shared" si="1"/>
        <v>114.54243617889513</v>
      </c>
      <c r="H20" s="6">
        <f t="shared" si="2"/>
        <v>-114.54243617889513</v>
      </c>
      <c r="I20" s="5">
        <f t="shared" si="1"/>
        <v>169.88817027297088</v>
      </c>
    </row>
    <row r="21" spans="1:9" ht="15" x14ac:dyDescent="0.25">
      <c r="A21" t="s">
        <v>147</v>
      </c>
      <c r="B21" s="5">
        <v>456545.02069628128</v>
      </c>
      <c r="C21" s="6">
        <f t="shared" si="0"/>
        <v>-456545.02069628128</v>
      </c>
      <c r="D21" s="5">
        <v>857755.73626785388</v>
      </c>
      <c r="F21" t="s">
        <v>147</v>
      </c>
      <c r="G21" s="5">
        <f t="shared" si="1"/>
        <v>70.312717063949961</v>
      </c>
      <c r="H21" s="6">
        <f t="shared" si="2"/>
        <v>-70.312717063949961</v>
      </c>
      <c r="I21" s="5">
        <f t="shared" si="1"/>
        <v>132.10337132184813</v>
      </c>
    </row>
    <row r="22" spans="1:9" ht="15" x14ac:dyDescent="0.25">
      <c r="A22" t="s">
        <v>148</v>
      </c>
      <c r="B22" s="5">
        <v>178381.96562213238</v>
      </c>
      <c r="C22" s="6">
        <f t="shared" si="0"/>
        <v>-178381.96562213238</v>
      </c>
      <c r="D22" s="5">
        <v>460058.6946090603</v>
      </c>
      <c r="F22" t="s">
        <v>148</v>
      </c>
      <c r="G22" s="5">
        <f t="shared" si="1"/>
        <v>27.472691869405391</v>
      </c>
      <c r="H22" s="6">
        <f t="shared" si="2"/>
        <v>-27.472691869405391</v>
      </c>
      <c r="I22" s="5">
        <f t="shared" si="1"/>
        <v>70.853859664317014</v>
      </c>
    </row>
    <row r="23" spans="1:9" ht="15" x14ac:dyDescent="0.25">
      <c r="A23" t="s">
        <v>149</v>
      </c>
      <c r="B23" s="5">
        <v>39052.092638104114</v>
      </c>
      <c r="C23" s="6">
        <f t="shared" si="0"/>
        <v>-39052.092638104114</v>
      </c>
      <c r="D23" s="5">
        <v>150744.03051921213</v>
      </c>
      <c r="F23" t="s">
        <v>149</v>
      </c>
      <c r="G23" s="5">
        <f t="shared" si="1"/>
        <v>6.0144314710309219</v>
      </c>
      <c r="H23" s="6">
        <f t="shared" si="2"/>
        <v>-6.0144314710309219</v>
      </c>
      <c r="I23" s="5">
        <f t="shared" si="1"/>
        <v>23.216160261285562</v>
      </c>
    </row>
    <row r="24" spans="1:9" ht="15" x14ac:dyDescent="0.25">
      <c r="A24" t="s">
        <v>150</v>
      </c>
      <c r="B24" s="7">
        <v>10000</v>
      </c>
      <c r="C24" s="6"/>
      <c r="D24" s="7">
        <v>80000</v>
      </c>
      <c r="F24" t="s">
        <v>150</v>
      </c>
      <c r="G24" s="5">
        <f t="shared" si="1"/>
        <v>1.5401047843368294</v>
      </c>
      <c r="H24" s="6">
        <f t="shared" si="2"/>
        <v>-1.5401047843368294</v>
      </c>
      <c r="I24" s="5">
        <f t="shared" si="1"/>
        <v>12.320838274694635</v>
      </c>
    </row>
    <row r="26" spans="1:9" ht="15" x14ac:dyDescent="0.25">
      <c r="A26" t="s">
        <v>152</v>
      </c>
      <c r="B26" s="8">
        <f>SUM(B4:B25)</f>
        <v>31389417.297379285</v>
      </c>
      <c r="C26" s="8">
        <f t="shared" ref="C26:D26" si="3">SUM(C4:C25)</f>
        <v>-31379417.297379285</v>
      </c>
      <c r="D26" s="8">
        <f t="shared" si="3"/>
        <v>33541229.641075678</v>
      </c>
      <c r="F26" t="s">
        <v>152</v>
      </c>
      <c r="G26" s="8">
        <f>SUM(G4:G25)</f>
        <v>4834.299175723906</v>
      </c>
      <c r="H26" s="8">
        <f t="shared" ref="H26" si="4">SUM(H4:H25)</f>
        <v>-4834.299175723906</v>
      </c>
      <c r="I26" s="8">
        <f t="shared" ref="I26" si="5">SUM(I4:I25)</f>
        <v>5165.7008242760921</v>
      </c>
    </row>
    <row r="27" spans="1:9" ht="15" x14ac:dyDescent="0.25">
      <c r="A27" t="s">
        <v>153</v>
      </c>
      <c r="B27" s="8">
        <f>B26+D26</f>
        <v>64930646.938454963</v>
      </c>
      <c r="F27" t="s">
        <v>153</v>
      </c>
      <c r="G27" s="8">
        <f>G26+I26</f>
        <v>9999.9999999999982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Enoncé</vt:lpstr>
      <vt:lpstr>2 Yvelines</vt:lpstr>
      <vt:lpstr>1 Bretagne</vt:lpstr>
      <vt:lpstr>Annexe Occitanie</vt:lpstr>
      <vt:lpstr>Annexe France métro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Jean-Francois Leger</cp:lastModifiedBy>
  <dcterms:created xsi:type="dcterms:W3CDTF">2022-11-20T14:58:20Z</dcterms:created>
  <dcterms:modified xsi:type="dcterms:W3CDTF">2023-11-30T10:06:09Z</dcterms:modified>
</cp:coreProperties>
</file>