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mc:AlternateContent xmlns:mc="http://schemas.openxmlformats.org/markup-compatibility/2006">
    <mc:Choice Requires="x15">
      <x15ac:absPath xmlns:x15ac="http://schemas.microsoft.com/office/spreadsheetml/2010/11/ac" url="D:\Documents\At_use\2-Cours\1 - Demographie\2-TD\TD-7 Nuptialite\TD 7-1\"/>
    </mc:Choice>
  </mc:AlternateContent>
  <xr:revisionPtr revIDLastSave="0" documentId="8_{36D3A6F3-3B33-4C62-B9C1-839D5794BC3C}" xr6:coauthVersionLast="47" xr6:coauthVersionMax="47" xr10:uidLastSave="{00000000-0000-0000-0000-000000000000}"/>
  <bookViews>
    <workbookView xWindow="2280" yWindow="2480" windowWidth="34570" windowHeight="18640" xr2:uid="{00000000-000D-0000-FFFF-FFFF00000000}"/>
  </bookViews>
  <sheets>
    <sheet name="FE - HF" sheetId="4" r:id="rId1"/>
    <sheet name="FE - HH-FF" sheetId="5" r:id="rId2"/>
    <sheet name="FM - HF" sheetId="6" r:id="rId3"/>
    <sheet name="FM - HH-FF" sheetId="7" r:id="rId4"/>
    <sheet name="2016 FE" sheetId="8" r:id="rId5"/>
    <sheet name="2017 FE" sheetId="9"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9" i="4" l="1"/>
  <c r="Z10" i="4" s="1"/>
  <c r="Z11" i="4" s="1"/>
  <c r="Z12" i="4" s="1"/>
  <c r="Z13" i="4" s="1"/>
  <c r="Z14" i="4" s="1"/>
  <c r="Z15" i="4" s="1"/>
  <c r="Z16" i="4" s="1"/>
  <c r="Z17" i="4" s="1"/>
  <c r="Z18" i="4" s="1"/>
  <c r="Z19" i="4" s="1"/>
  <c r="Z20" i="4" s="1"/>
  <c r="Z21" i="4" s="1"/>
  <c r="Z22" i="4" s="1"/>
  <c r="Z23" i="4" s="1"/>
  <c r="Z24" i="4" s="1"/>
  <c r="Z25" i="4" s="1"/>
  <c r="Z26" i="4" s="1"/>
  <c r="Z27" i="4" s="1"/>
  <c r="Z28" i="4" s="1"/>
  <c r="Z29" i="4" s="1"/>
  <c r="Z30" i="4" s="1"/>
  <c r="Z31" i="4" s="1"/>
  <c r="Z32" i="4" s="1"/>
  <c r="Z33" i="4" s="1"/>
  <c r="Z34" i="4" s="1"/>
  <c r="Z35" i="4" s="1"/>
  <c r="Z36" i="4" s="1"/>
  <c r="Z37" i="4" s="1"/>
  <c r="Z38" i="4" s="1"/>
  <c r="Z39" i="4" s="1"/>
  <c r="Z40" i="4" s="1"/>
  <c r="Z41" i="4" s="1"/>
  <c r="Z42" i="4" s="1"/>
  <c r="Z43" i="4" s="1"/>
  <c r="Z44" i="4" s="1"/>
  <c r="AA9" i="4"/>
  <c r="AB9" i="4"/>
  <c r="AB10" i="4" s="1"/>
  <c r="AB11" i="4" s="1"/>
  <c r="AB12" i="4" s="1"/>
  <c r="AB13" i="4" s="1"/>
  <c r="AB14" i="4" s="1"/>
  <c r="AB15" i="4" s="1"/>
  <c r="AB16" i="4" s="1"/>
  <c r="AB17" i="4" s="1"/>
  <c r="AB18" i="4" s="1"/>
  <c r="AB19" i="4" s="1"/>
  <c r="AB20" i="4" s="1"/>
  <c r="AB21" i="4" s="1"/>
  <c r="AB22" i="4" s="1"/>
  <c r="AB23" i="4" s="1"/>
  <c r="AB24" i="4" s="1"/>
  <c r="AB25" i="4" s="1"/>
  <c r="AB26" i="4" s="1"/>
  <c r="AB27" i="4" s="1"/>
  <c r="AB28" i="4" s="1"/>
  <c r="AB29" i="4" s="1"/>
  <c r="AB30" i="4" s="1"/>
  <c r="AB31" i="4" s="1"/>
  <c r="AB32" i="4" s="1"/>
  <c r="AB33" i="4" s="1"/>
  <c r="AB34" i="4" s="1"/>
  <c r="AB35" i="4" s="1"/>
  <c r="AB36" i="4" s="1"/>
  <c r="AB37" i="4" s="1"/>
  <c r="AB38" i="4" s="1"/>
  <c r="AB39" i="4" s="1"/>
  <c r="AB40" i="4" s="1"/>
  <c r="AB41" i="4" s="1"/>
  <c r="AB42" i="4" s="1"/>
  <c r="AB43" i="4" s="1"/>
  <c r="AB44" i="4" s="1"/>
  <c r="AA10" i="4"/>
  <c r="AA11" i="4"/>
  <c r="AA12" i="4" s="1"/>
  <c r="AA13" i="4" s="1"/>
  <c r="AA14" i="4" s="1"/>
  <c r="AA15" i="4" s="1"/>
  <c r="AA16" i="4" s="1"/>
  <c r="AA17" i="4" s="1"/>
  <c r="AA18" i="4" s="1"/>
  <c r="AA19" i="4" s="1"/>
  <c r="AA20" i="4" s="1"/>
  <c r="AA21" i="4" s="1"/>
  <c r="AA22" i="4" s="1"/>
  <c r="AA23" i="4" s="1"/>
  <c r="AA24" i="4" s="1"/>
  <c r="AA25" i="4" s="1"/>
  <c r="AA26" i="4" s="1"/>
  <c r="AA27" i="4" s="1"/>
  <c r="AA28" i="4" s="1"/>
  <c r="AA29" i="4" s="1"/>
  <c r="AA30" i="4" s="1"/>
  <c r="AA31" i="4" s="1"/>
  <c r="AA32" i="4" s="1"/>
  <c r="AA33" i="4" s="1"/>
  <c r="AA34" i="4" s="1"/>
  <c r="AA35" i="4" s="1"/>
  <c r="AA36" i="4" s="1"/>
  <c r="AA37" i="4" s="1"/>
  <c r="AA38" i="4" s="1"/>
  <c r="AA39" i="4" s="1"/>
  <c r="AA40" i="4" s="1"/>
  <c r="AA41" i="4" s="1"/>
  <c r="AA42" i="4" s="1"/>
  <c r="AA43" i="4" s="1"/>
  <c r="AA44" i="4" s="1"/>
  <c r="Y11" i="4"/>
  <c r="Y12" i="4" s="1"/>
  <c r="Y13" i="4" s="1"/>
  <c r="Y14" i="4" s="1"/>
  <c r="Y15" i="4" s="1"/>
  <c r="Y16" i="4" s="1"/>
  <c r="Y17" i="4" s="1"/>
  <c r="Y18" i="4" s="1"/>
  <c r="Y19" i="4" s="1"/>
  <c r="Y20" i="4" s="1"/>
  <c r="Y21" i="4" s="1"/>
  <c r="Y22" i="4" s="1"/>
  <c r="Y23" i="4" s="1"/>
  <c r="Y24" i="4" s="1"/>
  <c r="Y25" i="4" s="1"/>
  <c r="Y26" i="4" s="1"/>
  <c r="Y27" i="4" s="1"/>
  <c r="Y28" i="4" s="1"/>
  <c r="Y29" i="4" s="1"/>
  <c r="Y30" i="4" s="1"/>
  <c r="Y31" i="4" s="1"/>
  <c r="Y32" i="4" s="1"/>
  <c r="Y33" i="4" s="1"/>
  <c r="Y34" i="4" s="1"/>
  <c r="Y35" i="4" s="1"/>
  <c r="Y36" i="4" s="1"/>
  <c r="Y37" i="4" s="1"/>
  <c r="Y38" i="4" s="1"/>
  <c r="Y39" i="4" s="1"/>
  <c r="Y40" i="4" s="1"/>
  <c r="Y41" i="4" s="1"/>
  <c r="Y42" i="4" s="1"/>
  <c r="Y43" i="4" s="1"/>
  <c r="Y44" i="4" s="1"/>
  <c r="Y10" i="4"/>
  <c r="Y9" i="4"/>
  <c r="V49" i="4"/>
  <c r="W49" i="4"/>
  <c r="W48" i="4"/>
  <c r="V48" i="4"/>
  <c r="V46" i="4"/>
  <c r="V47" i="4" s="1"/>
  <c r="W46" i="4"/>
  <c r="W47" i="4" s="1"/>
  <c r="W10" i="4"/>
  <c r="W11" i="4"/>
  <c r="W12" i="4"/>
  <c r="W13" i="4"/>
  <c r="W14" i="4"/>
  <c r="W15" i="4"/>
  <c r="W16" i="4"/>
  <c r="W17" i="4"/>
  <c r="W18" i="4"/>
  <c r="W19" i="4"/>
  <c r="W20" i="4"/>
  <c r="W21" i="4"/>
  <c r="W22" i="4"/>
  <c r="W23" i="4"/>
  <c r="W24" i="4"/>
  <c r="W25" i="4"/>
  <c r="W26" i="4"/>
  <c r="W27" i="4"/>
  <c r="W28" i="4"/>
  <c r="W29" i="4"/>
  <c r="W30" i="4"/>
  <c r="W31" i="4"/>
  <c r="W32" i="4"/>
  <c r="W33" i="4"/>
  <c r="W34" i="4"/>
  <c r="W35" i="4"/>
  <c r="W36" i="4"/>
  <c r="W37" i="4"/>
  <c r="W38" i="4"/>
  <c r="W39" i="4"/>
  <c r="W40" i="4"/>
  <c r="W41" i="4"/>
  <c r="W42" i="4"/>
  <c r="W43" i="4"/>
  <c r="W44" i="4"/>
  <c r="W9" i="4"/>
  <c r="V10" i="4"/>
  <c r="V11" i="4"/>
  <c r="V12" i="4"/>
  <c r="V13" i="4"/>
  <c r="V14" i="4"/>
  <c r="V15" i="4"/>
  <c r="V16" i="4"/>
  <c r="V17" i="4"/>
  <c r="V18" i="4"/>
  <c r="V19" i="4"/>
  <c r="V20" i="4"/>
  <c r="V21" i="4"/>
  <c r="V22" i="4"/>
  <c r="V23" i="4"/>
  <c r="V24" i="4"/>
  <c r="V25" i="4"/>
  <c r="V26" i="4"/>
  <c r="V27" i="4"/>
  <c r="V28" i="4"/>
  <c r="V29" i="4"/>
  <c r="V30" i="4"/>
  <c r="V31" i="4"/>
  <c r="V32" i="4"/>
  <c r="V33" i="4"/>
  <c r="V34" i="4"/>
  <c r="V35" i="4"/>
  <c r="V36" i="4"/>
  <c r="V37" i="4"/>
  <c r="V38" i="4"/>
  <c r="V39" i="4"/>
  <c r="V40" i="4"/>
  <c r="V41" i="4"/>
  <c r="V42" i="4"/>
  <c r="V43" i="4"/>
  <c r="V44" i="4"/>
  <c r="V9" i="4"/>
  <c r="U49" i="4"/>
  <c r="T49" i="4"/>
  <c r="U48" i="4"/>
  <c r="T48" i="4"/>
  <c r="U47" i="4"/>
  <c r="T47" i="4"/>
  <c r="U46" i="4"/>
  <c r="T46" i="4"/>
  <c r="U10" i="4"/>
  <c r="U11" i="4"/>
  <c r="U12" i="4"/>
  <c r="U13" i="4"/>
  <c r="U14" i="4"/>
  <c r="U15" i="4"/>
  <c r="U16" i="4"/>
  <c r="U17" i="4"/>
  <c r="U18" i="4"/>
  <c r="U19" i="4"/>
  <c r="U20" i="4"/>
  <c r="U21" i="4"/>
  <c r="U22" i="4"/>
  <c r="U23" i="4"/>
  <c r="U24" i="4"/>
  <c r="U25" i="4"/>
  <c r="U26" i="4"/>
  <c r="U27" i="4"/>
  <c r="U28" i="4"/>
  <c r="U29" i="4"/>
  <c r="U30" i="4"/>
  <c r="U31" i="4"/>
  <c r="U32" i="4"/>
  <c r="U33" i="4"/>
  <c r="U34" i="4"/>
  <c r="U35" i="4"/>
  <c r="U36" i="4"/>
  <c r="U37" i="4"/>
  <c r="U38" i="4"/>
  <c r="U39" i="4"/>
  <c r="U40" i="4"/>
  <c r="U41" i="4"/>
  <c r="U42" i="4"/>
  <c r="U43" i="4"/>
  <c r="U44" i="4"/>
  <c r="U9" i="4"/>
  <c r="T21" i="4"/>
  <c r="T22" i="4"/>
  <c r="T23" i="4"/>
  <c r="T24" i="4"/>
  <c r="T25" i="4"/>
  <c r="T26" i="4"/>
  <c r="T27" i="4"/>
  <c r="T28" i="4"/>
  <c r="T29" i="4"/>
  <c r="T30" i="4"/>
  <c r="T31" i="4"/>
  <c r="T32" i="4"/>
  <c r="T33" i="4"/>
  <c r="T34" i="4"/>
  <c r="T35" i="4"/>
  <c r="T36" i="4"/>
  <c r="T37" i="4"/>
  <c r="T38" i="4"/>
  <c r="T39" i="4"/>
  <c r="T40" i="4"/>
  <c r="T41" i="4"/>
  <c r="T42" i="4"/>
  <c r="T43" i="4"/>
  <c r="T44" i="4"/>
  <c r="T10" i="4"/>
  <c r="T11" i="4"/>
  <c r="T12" i="4"/>
  <c r="T13" i="4"/>
  <c r="T14" i="4"/>
  <c r="T15" i="4"/>
  <c r="T16" i="4"/>
  <c r="T17" i="4"/>
  <c r="T18" i="4"/>
  <c r="T19" i="4"/>
  <c r="T20" i="4"/>
  <c r="T9" i="4"/>
  <c r="O10" i="4"/>
  <c r="P10" i="4"/>
  <c r="Q10" i="4"/>
  <c r="R10" i="4"/>
  <c r="O11" i="4"/>
  <c r="P11" i="4"/>
  <c r="Q11" i="4"/>
  <c r="R11" i="4"/>
  <c r="O12" i="4"/>
  <c r="P12" i="4"/>
  <c r="Q12" i="4"/>
  <c r="R12" i="4"/>
  <c r="O13" i="4"/>
  <c r="P13" i="4"/>
  <c r="Q13" i="4"/>
  <c r="R13" i="4"/>
  <c r="O14" i="4"/>
  <c r="P14" i="4"/>
  <c r="Q14" i="4"/>
  <c r="R14" i="4"/>
  <c r="O15" i="4"/>
  <c r="P15" i="4"/>
  <c r="Q15" i="4"/>
  <c r="R15" i="4"/>
  <c r="O16" i="4"/>
  <c r="P16" i="4"/>
  <c r="Q16" i="4"/>
  <c r="R16" i="4"/>
  <c r="O17" i="4"/>
  <c r="P17" i="4"/>
  <c r="Q17" i="4"/>
  <c r="R17" i="4"/>
  <c r="O18" i="4"/>
  <c r="P18" i="4"/>
  <c r="Q18" i="4"/>
  <c r="R18" i="4"/>
  <c r="O19" i="4"/>
  <c r="P19" i="4"/>
  <c r="Q19" i="4"/>
  <c r="R19" i="4"/>
  <c r="O20" i="4"/>
  <c r="P20" i="4"/>
  <c r="Q20" i="4"/>
  <c r="R20" i="4"/>
  <c r="O21" i="4"/>
  <c r="P21" i="4"/>
  <c r="Q21" i="4"/>
  <c r="R21" i="4"/>
  <c r="O22" i="4"/>
  <c r="P22" i="4"/>
  <c r="Q22" i="4"/>
  <c r="R22" i="4"/>
  <c r="O23" i="4"/>
  <c r="P23" i="4"/>
  <c r="Q23" i="4"/>
  <c r="R23" i="4"/>
  <c r="O24" i="4"/>
  <c r="P24" i="4"/>
  <c r="Q24" i="4"/>
  <c r="R24" i="4"/>
  <c r="O25" i="4"/>
  <c r="P25" i="4"/>
  <c r="Q25" i="4"/>
  <c r="R25" i="4"/>
  <c r="O26" i="4"/>
  <c r="P26" i="4"/>
  <c r="Q26" i="4"/>
  <c r="R26" i="4"/>
  <c r="O27" i="4"/>
  <c r="P27" i="4"/>
  <c r="Q27" i="4"/>
  <c r="R27" i="4"/>
  <c r="O28" i="4"/>
  <c r="P28" i="4"/>
  <c r="Q28" i="4"/>
  <c r="R28" i="4"/>
  <c r="O29" i="4"/>
  <c r="P29" i="4"/>
  <c r="Q29" i="4"/>
  <c r="R29" i="4"/>
  <c r="O30" i="4"/>
  <c r="P30" i="4"/>
  <c r="Q30" i="4"/>
  <c r="R30" i="4"/>
  <c r="O31" i="4"/>
  <c r="P31" i="4"/>
  <c r="Q31" i="4"/>
  <c r="R31" i="4"/>
  <c r="O32" i="4"/>
  <c r="P32" i="4"/>
  <c r="Q32" i="4"/>
  <c r="R32" i="4"/>
  <c r="O33" i="4"/>
  <c r="P33" i="4"/>
  <c r="Q33" i="4"/>
  <c r="R33" i="4"/>
  <c r="O34" i="4"/>
  <c r="P34" i="4"/>
  <c r="Q34" i="4"/>
  <c r="R34" i="4"/>
  <c r="O35" i="4"/>
  <c r="P35" i="4"/>
  <c r="Q35" i="4"/>
  <c r="R35" i="4"/>
  <c r="O36" i="4"/>
  <c r="P36" i="4"/>
  <c r="Q36" i="4"/>
  <c r="R36" i="4"/>
  <c r="O37" i="4"/>
  <c r="P37" i="4"/>
  <c r="Q37" i="4"/>
  <c r="R37" i="4"/>
  <c r="O38" i="4"/>
  <c r="P38" i="4"/>
  <c r="Q38" i="4"/>
  <c r="R38" i="4"/>
  <c r="O39" i="4"/>
  <c r="P39" i="4"/>
  <c r="Q39" i="4"/>
  <c r="R39" i="4"/>
  <c r="O40" i="4"/>
  <c r="P40" i="4"/>
  <c r="Q40" i="4"/>
  <c r="R40" i="4"/>
  <c r="O41" i="4"/>
  <c r="P41" i="4"/>
  <c r="Q41" i="4"/>
  <c r="R41" i="4"/>
  <c r="O42" i="4"/>
  <c r="P42" i="4"/>
  <c r="Q42" i="4"/>
  <c r="R42" i="4"/>
  <c r="O43" i="4"/>
  <c r="P43" i="4"/>
  <c r="Q43" i="4"/>
  <c r="R43" i="4"/>
  <c r="O44" i="4"/>
  <c r="P44" i="4"/>
  <c r="Q44" i="4"/>
  <c r="R44" i="4"/>
  <c r="R9" i="4"/>
  <c r="Q9" i="4"/>
  <c r="P9" i="4"/>
  <c r="O9" i="4"/>
  <c r="K43" i="4"/>
  <c r="L43" i="4"/>
  <c r="M43" i="4"/>
  <c r="N43" i="4"/>
  <c r="K44" i="4"/>
  <c r="L44" i="4"/>
  <c r="M44" i="4"/>
  <c r="N44" i="4"/>
  <c r="K35" i="4"/>
  <c r="L35" i="4"/>
  <c r="M35" i="4"/>
  <c r="N35" i="4"/>
  <c r="K36" i="4"/>
  <c r="L36" i="4"/>
  <c r="M36" i="4"/>
  <c r="N36" i="4"/>
  <c r="K37" i="4"/>
  <c r="L37" i="4"/>
  <c r="M37" i="4"/>
  <c r="N37" i="4"/>
  <c r="K38" i="4"/>
  <c r="L38" i="4"/>
  <c r="M38" i="4"/>
  <c r="N38" i="4"/>
  <c r="K39" i="4"/>
  <c r="L39" i="4"/>
  <c r="M39" i="4"/>
  <c r="N39" i="4"/>
  <c r="K40" i="4"/>
  <c r="L40" i="4"/>
  <c r="M40" i="4"/>
  <c r="N40" i="4"/>
  <c r="K41" i="4"/>
  <c r="L41" i="4"/>
  <c r="M41" i="4"/>
  <c r="N41" i="4"/>
  <c r="K42" i="4"/>
  <c r="L42" i="4"/>
  <c r="M42" i="4"/>
  <c r="N42" i="4"/>
  <c r="K10" i="4"/>
  <c r="L10" i="4"/>
  <c r="M10" i="4"/>
  <c r="N10" i="4"/>
  <c r="K11" i="4"/>
  <c r="L11" i="4"/>
  <c r="M11" i="4"/>
  <c r="N11" i="4"/>
  <c r="K12" i="4"/>
  <c r="L12" i="4"/>
  <c r="M12" i="4"/>
  <c r="N12" i="4"/>
  <c r="K13" i="4"/>
  <c r="L13" i="4"/>
  <c r="M13" i="4"/>
  <c r="N13" i="4"/>
  <c r="K14" i="4"/>
  <c r="L14" i="4"/>
  <c r="M14" i="4"/>
  <c r="N14" i="4"/>
  <c r="K15" i="4"/>
  <c r="L15" i="4"/>
  <c r="M15" i="4"/>
  <c r="N15" i="4"/>
  <c r="K16" i="4"/>
  <c r="L16" i="4"/>
  <c r="M16" i="4"/>
  <c r="N16" i="4"/>
  <c r="K17" i="4"/>
  <c r="L17" i="4"/>
  <c r="M17" i="4"/>
  <c r="N17" i="4"/>
  <c r="K18" i="4"/>
  <c r="L18" i="4"/>
  <c r="M18" i="4"/>
  <c r="N18" i="4"/>
  <c r="K19" i="4"/>
  <c r="L19" i="4"/>
  <c r="M19" i="4"/>
  <c r="N19" i="4"/>
  <c r="K20" i="4"/>
  <c r="L20" i="4"/>
  <c r="M20" i="4"/>
  <c r="N20" i="4"/>
  <c r="K21" i="4"/>
  <c r="L21" i="4"/>
  <c r="M21" i="4"/>
  <c r="N21" i="4"/>
  <c r="K22" i="4"/>
  <c r="L22" i="4"/>
  <c r="M22" i="4"/>
  <c r="N22" i="4"/>
  <c r="K23" i="4"/>
  <c r="L23" i="4"/>
  <c r="M23" i="4"/>
  <c r="N23" i="4"/>
  <c r="K24" i="4"/>
  <c r="L24" i="4"/>
  <c r="M24" i="4"/>
  <c r="N24" i="4"/>
  <c r="K25" i="4"/>
  <c r="L25" i="4"/>
  <c r="M25" i="4"/>
  <c r="N25" i="4"/>
  <c r="K26" i="4"/>
  <c r="L26" i="4"/>
  <c r="M26" i="4"/>
  <c r="N26" i="4"/>
  <c r="K27" i="4"/>
  <c r="L27" i="4"/>
  <c r="M27" i="4"/>
  <c r="N27" i="4"/>
  <c r="K28" i="4"/>
  <c r="L28" i="4"/>
  <c r="M28" i="4"/>
  <c r="N28" i="4"/>
  <c r="K29" i="4"/>
  <c r="L29" i="4"/>
  <c r="M29" i="4"/>
  <c r="N29" i="4"/>
  <c r="K30" i="4"/>
  <c r="L30" i="4"/>
  <c r="M30" i="4"/>
  <c r="N30" i="4"/>
  <c r="K31" i="4"/>
  <c r="L31" i="4"/>
  <c r="M31" i="4"/>
  <c r="N31" i="4"/>
  <c r="K32" i="4"/>
  <c r="L32" i="4"/>
  <c r="M32" i="4"/>
  <c r="N32" i="4"/>
  <c r="K33" i="4"/>
  <c r="L33" i="4"/>
  <c r="M33" i="4"/>
  <c r="N33" i="4"/>
  <c r="K34" i="4"/>
  <c r="L34" i="4"/>
  <c r="M34" i="4"/>
  <c r="N34" i="4"/>
  <c r="N9" i="4"/>
  <c r="M9" i="4"/>
  <c r="L9" i="4"/>
  <c r="K9"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INSEE</author>
  </authors>
  <commentList>
    <comment ref="A5" authorId="0" shapeId="0" xr:uid="{00000000-0006-0000-0000-000001000000}">
      <text>
        <r>
          <rPr>
            <sz val="9"/>
            <color indexed="81"/>
            <rFont val="Tahoma"/>
            <family val="2"/>
          </rPr>
          <t>SEXE</t>
        </r>
      </text>
    </comment>
    <comment ref="A6" authorId="0" shapeId="0" xr:uid="{00000000-0006-0000-0000-000002000000}">
      <text>
        <r>
          <rPr>
            <sz val="9"/>
            <color indexed="81"/>
            <rFont val="Tahoma"/>
            <family val="2"/>
          </rPr>
          <t>ETAMAT</t>
        </r>
      </text>
    </comment>
    <comment ref="A7" authorId="0" shapeId="0" xr:uid="{00000000-0006-0000-0000-000003000000}">
      <text>
        <r>
          <rPr>
            <sz val="9"/>
            <color indexed="81"/>
            <rFont val="Tahoma"/>
            <family val="2"/>
          </rPr>
          <t>AGE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INSEE</author>
  </authors>
  <commentList>
    <comment ref="A5" authorId="0" shapeId="0" xr:uid="{00000000-0006-0000-0100-000001000000}">
      <text>
        <r>
          <rPr>
            <sz val="9"/>
            <color indexed="81"/>
            <rFont val="Tahoma"/>
            <family val="2"/>
          </rPr>
          <t>SEXE</t>
        </r>
      </text>
    </comment>
    <comment ref="A6" authorId="0" shapeId="0" xr:uid="{00000000-0006-0000-0100-000002000000}">
      <text>
        <r>
          <rPr>
            <sz val="9"/>
            <color indexed="81"/>
            <rFont val="Tahoma"/>
            <family val="2"/>
          </rPr>
          <t>ETAMAT</t>
        </r>
      </text>
    </comment>
    <comment ref="A7" authorId="0" shapeId="0" xr:uid="{00000000-0006-0000-0100-000003000000}">
      <text>
        <r>
          <rPr>
            <sz val="9"/>
            <color indexed="81"/>
            <rFont val="Tahoma"/>
            <family val="2"/>
          </rPr>
          <t>AGE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INSEE</author>
  </authors>
  <commentList>
    <comment ref="A5" authorId="0" shapeId="0" xr:uid="{00000000-0006-0000-0200-000001000000}">
      <text>
        <r>
          <rPr>
            <sz val="9"/>
            <color indexed="81"/>
            <rFont val="Tahoma"/>
            <family val="2"/>
          </rPr>
          <t>SEXE</t>
        </r>
      </text>
    </comment>
    <comment ref="A6" authorId="0" shapeId="0" xr:uid="{00000000-0006-0000-0200-000002000000}">
      <text>
        <r>
          <rPr>
            <sz val="9"/>
            <color indexed="81"/>
            <rFont val="Tahoma"/>
            <family val="2"/>
          </rPr>
          <t>ETAMAT</t>
        </r>
      </text>
    </comment>
    <comment ref="A7" authorId="0" shapeId="0" xr:uid="{00000000-0006-0000-0200-000003000000}">
      <text>
        <r>
          <rPr>
            <sz val="9"/>
            <color indexed="81"/>
            <rFont val="Tahoma"/>
            <family val="2"/>
          </rPr>
          <t>AGE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INSEE</author>
  </authors>
  <commentList>
    <comment ref="A5" authorId="0" shapeId="0" xr:uid="{00000000-0006-0000-0300-000001000000}">
      <text>
        <r>
          <rPr>
            <sz val="9"/>
            <color indexed="81"/>
            <rFont val="Tahoma"/>
            <family val="2"/>
          </rPr>
          <t>SEXE</t>
        </r>
      </text>
    </comment>
    <comment ref="A6" authorId="0" shapeId="0" xr:uid="{00000000-0006-0000-0300-000002000000}">
      <text>
        <r>
          <rPr>
            <sz val="9"/>
            <color indexed="81"/>
            <rFont val="Tahoma"/>
            <family val="2"/>
          </rPr>
          <t>ETAMAT</t>
        </r>
      </text>
    </comment>
    <comment ref="A7" authorId="0" shapeId="0" xr:uid="{00000000-0006-0000-0300-000003000000}">
      <text>
        <r>
          <rPr>
            <sz val="9"/>
            <color indexed="81"/>
            <rFont val="Tahoma"/>
            <family val="2"/>
          </rPr>
          <t>AGE</t>
        </r>
      </text>
    </comment>
  </commentList>
</comments>
</file>

<file path=xl/sharedStrings.xml><?xml version="1.0" encoding="utf-8"?>
<sst xmlns="http://schemas.openxmlformats.org/spreadsheetml/2006/main" count="639" uniqueCount="112">
  <si>
    <t>Hommes</t>
  </si>
  <si>
    <t>Femmes</t>
  </si>
  <si>
    <t>Ensemble</t>
  </si>
  <si>
    <t>Célibataires</t>
  </si>
  <si>
    <t>Veufs / Veuves</t>
  </si>
  <si>
    <t>Divorcés / Divorcées</t>
  </si>
  <si>
    <t>15 ans ou moins</t>
  </si>
  <si>
    <t>16 ans</t>
  </si>
  <si>
    <t>17 ans</t>
  </si>
  <si>
    <t>18 ans</t>
  </si>
  <si>
    <t>19 ans</t>
  </si>
  <si>
    <t>20 ans</t>
  </si>
  <si>
    <t>21 ans</t>
  </si>
  <si>
    <t>22 ans</t>
  </si>
  <si>
    <t>23 ans</t>
  </si>
  <si>
    <t>24 ans</t>
  </si>
  <si>
    <t>25 ans</t>
  </si>
  <si>
    <t>26 ans</t>
  </si>
  <si>
    <t>27 ans</t>
  </si>
  <si>
    <t>28 ans</t>
  </si>
  <si>
    <t>29 ans</t>
  </si>
  <si>
    <t>30 ans</t>
  </si>
  <si>
    <t>31 ans</t>
  </si>
  <si>
    <t>32 ans</t>
  </si>
  <si>
    <t>33 ans</t>
  </si>
  <si>
    <t>34 ans</t>
  </si>
  <si>
    <t>35 ans</t>
  </si>
  <si>
    <t>36 ans</t>
  </si>
  <si>
    <t>37 ans</t>
  </si>
  <si>
    <t>38 ans</t>
  </si>
  <si>
    <t>39 ans</t>
  </si>
  <si>
    <t>40 ans</t>
  </si>
  <si>
    <t>41 ans</t>
  </si>
  <si>
    <t>42 ans</t>
  </si>
  <si>
    <t>43 ans</t>
  </si>
  <si>
    <t>44 ans</t>
  </si>
  <si>
    <t>45 ans</t>
  </si>
  <si>
    <t>46 ans</t>
  </si>
  <si>
    <t>47 ans</t>
  </si>
  <si>
    <t>48 ans</t>
  </si>
  <si>
    <t>49 ans</t>
  </si>
  <si>
    <t>50 ans</t>
  </si>
  <si>
    <t>51 ans</t>
  </si>
  <si>
    <t>52 ans</t>
  </si>
  <si>
    <t>53 ans</t>
  </si>
  <si>
    <t>54 ans</t>
  </si>
  <si>
    <t>55 ans</t>
  </si>
  <si>
    <t>56 ans</t>
  </si>
  <si>
    <t>57 ans</t>
  </si>
  <si>
    <t>58 ans</t>
  </si>
  <si>
    <t>59 ans</t>
  </si>
  <si>
    <t>60 ans</t>
  </si>
  <si>
    <t>61 ans</t>
  </si>
  <si>
    <t>62 ans</t>
  </si>
  <si>
    <t>63 ans</t>
  </si>
  <si>
    <t>64 ans</t>
  </si>
  <si>
    <t>65 ans ou plus</t>
  </si>
  <si>
    <t>ANNU2 : Âge et état matrimonial antérieur des époux. Année 2016</t>
  </si>
  <si>
    <t>CHAMP : France inclus Mayotte</t>
  </si>
  <si>
    <t>TYPMAR : Mariages entre personnes de sexe différent</t>
  </si>
  <si>
    <t>TYPMAR : Mariages entre personnes de même sexe</t>
  </si>
  <si>
    <t>CHAMP : France métropolitaine</t>
  </si>
  <si>
    <t>Âge atteint dans l'année</t>
  </si>
  <si>
    <t>Sexe du conjoint</t>
  </si>
  <si>
    <t>État matrimonial antérieur au mariage</t>
  </si>
  <si>
    <t xml:space="preserve">Note : D’après le code civil, l'homme et la femme ne peuvent contracter de mariage avant 18 ans révolus, sauf dispense d'âge.  </t>
  </si>
  <si>
    <t>Source : Insee, statistiques de l'état civil</t>
  </si>
  <si>
    <t>Source : Insee, estimations de population</t>
  </si>
  <si>
    <t>Champ : France inclus Mayotte</t>
  </si>
  <si>
    <t>- Par rapport à "La situation démographique en 2017", la répartition par état matrimonial a été révisée. Les proportions par état matrimonial ont été lissées avant d'être appliquées à la répartition par sexe et âge.</t>
  </si>
  <si>
    <t>- A partir de 2013, l’état matrimonial légal n’est plus disponible dans les données du recensement de la population. Les répartitions par état matrimonial légal ont été estimées en combinant les données du recensement et de l'enquête emploi (voir Insee Analyses n°35 "Le recensement de la population évolue : de l'état matrimonial légal à la situation conjugale de fait", octobre 2017). Les personnes mineures ont été classées en célibataires. La répartition par état matrimonial légal est à prendre avec précaution aux jeunes âges adultes.</t>
  </si>
  <si>
    <t>- La répartition par état matrimonial n'est pas disponible à partir de 90 ans.</t>
  </si>
  <si>
    <t>N.B. :</t>
  </si>
  <si>
    <t>90 ans ou plus</t>
  </si>
  <si>
    <t>de 20 à 64 ans</t>
  </si>
  <si>
    <t>75 ans ou plus</t>
  </si>
  <si>
    <t>de 45 à 74 ans</t>
  </si>
  <si>
    <t>de 15 à 44 ans</t>
  </si>
  <si>
    <t>moins de 15 ans</t>
  </si>
  <si>
    <t>60 ans ou plus</t>
  </si>
  <si>
    <t>de 20 à 59 ans</t>
  </si>
  <si>
    <t>moins de 20 ans</t>
  </si>
  <si>
    <t>Population totale</t>
  </si>
  <si>
    <t>.</t>
  </si>
  <si>
    <t>105 ou plus</t>
  </si>
  <si>
    <t>1910 ou av.</t>
  </si>
  <si>
    <t>Divorcées</t>
  </si>
  <si>
    <t>Veuves</t>
  </si>
  <si>
    <t>Mariées</t>
  </si>
  <si>
    <t>Total</t>
  </si>
  <si>
    <t>Divorcés</t>
  </si>
  <si>
    <t>Veufs</t>
  </si>
  <si>
    <t>Mariés</t>
  </si>
  <si>
    <t>Âge en années révolues</t>
  </si>
  <si>
    <t>Année de naissance</t>
  </si>
  <si>
    <t>Sexe féminin</t>
  </si>
  <si>
    <t>Sexe masculin</t>
  </si>
  <si>
    <t>TABLEAU 6 - POPULATION TOTALE PAR SEXE, ÂGE ET ÉTAT MATRIMONIAL AU 1ER JANVIER 2016</t>
  </si>
  <si>
    <t>- A partir de 2013, l’état matrimonial légal n’est plus disponible dans les données du recensement de la population. Les répartitions par état matrimonial légal ont été estimées en combinant les données du recensement et de l'enquête emploi (voir Insee Analyses n°35 "Le recensement de la population évolue : de l'état matrimonial légal à la situation conjugale de fait", octobre 2017). Elles ont été lissées avant d'être appliquées à la répartition par sexe et âge. Les personnes mineures ont été classées en célibataires. La répartition par état matrimonial légal est à prendre avec précaution aux jeunes âges adultes.</t>
  </si>
  <si>
    <t>1911 ou av.</t>
  </si>
  <si>
    <t>TABLEAU 6 - POPULATION TOTALE PAR SEXE, ÂGE ET ÉTAT MATRIMONIAL AU 1ER JANVIER 2017</t>
  </si>
  <si>
    <t>Population exposée</t>
  </si>
  <si>
    <t>2d catégorie</t>
  </si>
  <si>
    <t>Taux de primo-nuptialité</t>
  </si>
  <si>
    <t>Age</t>
  </si>
  <si>
    <t>ISPN</t>
  </si>
  <si>
    <t>Age moyen</t>
  </si>
  <si>
    <t>C50</t>
  </si>
  <si>
    <t>de l'anéée</t>
  </si>
  <si>
    <t>à partir des taux</t>
  </si>
  <si>
    <t>1e catégorie</t>
  </si>
  <si>
    <t>Il faut calculer l'effectf à l'âge atteint pour le dénominateur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</si>
</sst>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0.0000"/>
  </numFmts>
  <fonts count="12" x14ac:knownFonts="1">
    <font>
      <sz val="10"/>
      <name val="Arial"/>
    </font>
    <font>
      <sz val="10"/>
      <color indexed="8"/>
      <name val="Arial"/>
      <family val="2"/>
    </font>
    <font>
      <b/>
      <sz val="12"/>
      <color indexed="8"/>
      <name val="Arial"/>
      <family val="2"/>
    </font>
    <font>
      <i/>
      <sz val="10"/>
      <color indexed="8"/>
      <name val="Arial"/>
      <family val="2"/>
    </font>
    <font>
      <sz val="9"/>
      <color indexed="81"/>
      <name val="Tahoma"/>
      <family val="2"/>
    </font>
    <font>
      <sz val="10"/>
      <name val="Arial"/>
      <family val="2"/>
      <charset val="204"/>
    </font>
    <font>
      <sz val="10"/>
      <name val="Arial"/>
      <family val="2"/>
      <charset val="204"/>
    </font>
    <font>
      <sz val="10"/>
      <color rgb="FF000000"/>
      <name val="Arial"/>
      <family val="2"/>
    </font>
    <font>
      <sz val="11"/>
      <color theme="1"/>
      <name val="Calibri"/>
      <family val="2"/>
    </font>
    <font>
      <b/>
      <sz val="10"/>
      <name val="Arial"/>
      <family val="2"/>
      <charset val="204"/>
    </font>
    <font>
      <b/>
      <sz val="10"/>
      <color rgb="FFFF0000"/>
      <name val="Arial"/>
      <family val="2"/>
      <charset val="204"/>
    </font>
    <font>
      <i/>
      <sz val="10"/>
      <name val="Arial"/>
      <family val="2"/>
      <charset val="204"/>
    </font>
  </fonts>
  <fills count="4">
    <fill>
      <patternFill patternType="none"/>
    </fill>
    <fill>
      <patternFill patternType="gray125"/>
    </fill>
    <fill>
      <patternFill patternType="solid">
        <fgColor rgb="FFFFFFFF"/>
        <bgColor indexed="64"/>
      </patternFill>
    </fill>
    <fill>
      <patternFill patternType="solid">
        <fgColor rgb="FFFFFF00"/>
        <bgColor indexed="64"/>
      </patternFill>
    </fill>
  </fills>
  <borders count="3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right style="thin">
        <color rgb="FF000000"/>
      </right>
      <top style="thin">
        <color rgb="FF000000"/>
      </top>
      <bottom style="medium">
        <color rgb="FF000000"/>
      </bottom>
      <diagonal/>
    </border>
    <border>
      <left style="medium">
        <color rgb="FF000000"/>
      </left>
      <right/>
      <top style="thin">
        <color rgb="FF000000"/>
      </top>
      <bottom style="medium">
        <color rgb="FF000000"/>
      </bottom>
      <diagonal/>
    </border>
    <border>
      <left style="thin">
        <color rgb="FF000000"/>
      </left>
      <right style="medium">
        <color rgb="FF000000"/>
      </right>
      <top style="thin">
        <color rgb="FF000000"/>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medium">
        <color rgb="FF000000"/>
      </left>
      <right/>
      <top style="thin">
        <color rgb="FF000000"/>
      </top>
      <bottom/>
      <diagonal/>
    </border>
    <border>
      <left style="thin">
        <color rgb="FF000000"/>
      </left>
      <right style="medium">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medium">
        <color rgb="FF000000"/>
      </left>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right style="medium">
        <color rgb="FF000000"/>
      </right>
      <top style="medium">
        <color rgb="FF000000"/>
      </top>
      <bottom style="thin">
        <color rgb="FF000000"/>
      </bottom>
      <diagonal/>
    </border>
    <border>
      <left/>
      <right/>
      <top style="medium">
        <color rgb="FF000000"/>
      </top>
      <bottom style="thin">
        <color rgb="FF000000"/>
      </bottom>
      <diagonal/>
    </border>
    <border>
      <left style="thin">
        <color rgb="FF000000"/>
      </left>
      <right/>
      <top style="medium">
        <color rgb="FF000000"/>
      </top>
      <bottom style="thin">
        <color rgb="FF000000"/>
      </bottom>
      <diagonal/>
    </border>
    <border>
      <left/>
      <right style="thin">
        <color rgb="FF000000"/>
      </right>
      <top style="medium">
        <color rgb="FF000000"/>
      </top>
      <bottom style="thin">
        <color rgb="FF000000"/>
      </bottom>
      <diagonal/>
    </border>
    <border>
      <left style="medium">
        <color rgb="FF000000"/>
      </left>
      <right/>
      <top style="medium">
        <color rgb="FF000000"/>
      </top>
      <bottom style="thin">
        <color rgb="FF000000"/>
      </bottom>
      <diagonal/>
    </border>
  </borders>
  <cellStyleXfs count="3">
    <xf numFmtId="0" fontId="0" fillId="0" borderId="0"/>
    <xf numFmtId="9" fontId="6" fillId="0" borderId="0" applyFont="0" applyFill="0" applyBorder="0" applyAlignment="0" applyProtection="0"/>
    <xf numFmtId="0" fontId="5" fillId="0" borderId="0"/>
  </cellStyleXfs>
  <cellXfs count="80">
    <xf numFmtId="0" fontId="0" fillId="0" borderId="0" xfId="0"/>
    <xf numFmtId="3" fontId="0" fillId="0" borderId="0" xfId="0" applyNumberFormat="1"/>
    <xf numFmtId="3" fontId="2" fillId="0" borderId="1" xfId="0" applyNumberFormat="1" applyFont="1" applyFill="1" applyBorder="1" applyAlignment="1">
      <alignment vertical="center"/>
    </xf>
    <xf numFmtId="3" fontId="1" fillId="0" borderId="2" xfId="0" applyNumberFormat="1" applyFont="1" applyFill="1" applyBorder="1" applyAlignment="1">
      <alignment vertical="center"/>
    </xf>
    <xf numFmtId="3" fontId="1" fillId="0" borderId="3" xfId="0" applyNumberFormat="1" applyFont="1" applyFill="1" applyBorder="1" applyAlignment="1">
      <alignment vertical="center"/>
    </xf>
    <xf numFmtId="3" fontId="1" fillId="0" borderId="4" xfId="0" applyNumberFormat="1" applyFont="1" applyFill="1" applyBorder="1" applyAlignment="1">
      <alignment vertical="center"/>
    </xf>
    <xf numFmtId="3" fontId="1" fillId="0" borderId="0" xfId="0" applyNumberFormat="1" applyFont="1" applyFill="1" applyBorder="1" applyAlignment="1">
      <alignment vertical="center"/>
    </xf>
    <xf numFmtId="3" fontId="1" fillId="0" borderId="5" xfId="0" applyNumberFormat="1" applyFont="1" applyFill="1" applyBorder="1" applyAlignment="1">
      <alignment vertical="center"/>
    </xf>
    <xf numFmtId="3" fontId="1" fillId="0" borderId="6" xfId="0" applyNumberFormat="1" applyFont="1" applyFill="1" applyBorder="1" applyAlignment="1">
      <alignment vertical="center"/>
    </xf>
    <xf numFmtId="3" fontId="1" fillId="0" borderId="7" xfId="0" applyNumberFormat="1" applyFont="1" applyFill="1" applyBorder="1" applyAlignment="1">
      <alignment vertical="center"/>
    </xf>
    <xf numFmtId="3" fontId="1" fillId="0" borderId="8" xfId="0" applyNumberFormat="1" applyFont="1" applyFill="1" applyBorder="1" applyAlignment="1">
      <alignment vertical="center"/>
    </xf>
    <xf numFmtId="3" fontId="1" fillId="0" borderId="7" xfId="0" applyNumberFormat="1" applyFont="1" applyFill="1" applyBorder="1" applyAlignment="1">
      <alignment horizontal="center" vertical="center" wrapText="1"/>
    </xf>
    <xf numFmtId="3" fontId="1" fillId="0" borderId="8" xfId="0" applyNumberFormat="1" applyFont="1" applyFill="1" applyBorder="1" applyAlignment="1">
      <alignment horizontal="center" vertical="center" wrapText="1"/>
    </xf>
    <xf numFmtId="3" fontId="1" fillId="0" borderId="6" xfId="0" applyNumberFormat="1" applyFont="1" applyFill="1" applyBorder="1" applyAlignment="1">
      <alignment horizontal="center" vertical="center" wrapText="1"/>
    </xf>
    <xf numFmtId="3" fontId="1" fillId="0" borderId="1" xfId="0" applyNumberFormat="1" applyFont="1" applyFill="1" applyBorder="1" applyAlignment="1">
      <alignment vertical="center"/>
    </xf>
    <xf numFmtId="3" fontId="1" fillId="0" borderId="9" xfId="0" applyNumberFormat="1" applyFont="1" applyFill="1" applyBorder="1" applyAlignment="1">
      <alignment vertical="center"/>
    </xf>
    <xf numFmtId="3" fontId="1" fillId="0" borderId="4" xfId="0" applyNumberFormat="1" applyFont="1" applyFill="1" applyBorder="1" applyAlignment="1">
      <alignment horizontal="right" vertical="center"/>
    </xf>
    <xf numFmtId="3" fontId="1" fillId="0" borderId="0" xfId="0" applyNumberFormat="1" applyFont="1" applyFill="1" applyBorder="1" applyAlignment="1">
      <alignment horizontal="right" vertical="center"/>
    </xf>
    <xf numFmtId="3" fontId="1" fillId="0" borderId="5" xfId="0" applyNumberFormat="1" applyFont="1" applyFill="1" applyBorder="1" applyAlignment="1">
      <alignment horizontal="right" vertical="center"/>
    </xf>
    <xf numFmtId="3" fontId="1" fillId="0" borderId="9" xfId="0" applyNumberFormat="1" applyFont="1" applyFill="1" applyBorder="1" applyAlignment="1">
      <alignment horizontal="right" vertical="center"/>
    </xf>
    <xf numFmtId="3" fontId="1" fillId="0" borderId="10" xfId="0" applyNumberFormat="1" applyFont="1" applyFill="1" applyBorder="1" applyAlignment="1">
      <alignment horizontal="right" vertical="center"/>
    </xf>
    <xf numFmtId="3" fontId="1" fillId="0" borderId="11" xfId="0" applyNumberFormat="1" applyFont="1" applyFill="1" applyBorder="1" applyAlignment="1">
      <alignment horizontal="right" vertical="center"/>
    </xf>
    <xf numFmtId="3" fontId="3" fillId="0" borderId="6" xfId="0" applyNumberFormat="1" applyFont="1" applyFill="1" applyBorder="1" applyAlignment="1">
      <alignment vertical="center"/>
    </xf>
    <xf numFmtId="3" fontId="3" fillId="0" borderId="6" xfId="0" applyNumberFormat="1" applyFont="1" applyFill="1" applyBorder="1" applyAlignment="1">
      <alignment horizontal="right" vertical="center"/>
    </xf>
    <xf numFmtId="3" fontId="1" fillId="0" borderId="6" xfId="0" applyNumberFormat="1" applyFont="1" applyFill="1" applyBorder="1" applyAlignment="1">
      <alignment horizontal="center" vertical="center" wrapText="1"/>
    </xf>
    <xf numFmtId="3" fontId="1" fillId="0" borderId="7" xfId="0" applyNumberFormat="1" applyFont="1" applyFill="1" applyBorder="1" applyAlignment="1">
      <alignment horizontal="center" vertical="center" wrapText="1"/>
    </xf>
    <xf numFmtId="3" fontId="1" fillId="0" borderId="8" xfId="0" applyNumberFormat="1" applyFont="1" applyFill="1" applyBorder="1" applyAlignment="1">
      <alignment horizontal="center" vertical="center" wrapText="1"/>
    </xf>
    <xf numFmtId="0" fontId="5" fillId="0" borderId="0" xfId="2" applyAlignment="1">
      <alignment horizontal="center"/>
    </xf>
    <xf numFmtId="0" fontId="7" fillId="0" borderId="0" xfId="2" applyFont="1" applyAlignment="1">
      <alignment horizontal="left"/>
    </xf>
    <xf numFmtId="0" fontId="7" fillId="0" borderId="0" xfId="2" quotePrefix="1" applyFont="1" applyAlignment="1">
      <alignment horizontal="left"/>
    </xf>
    <xf numFmtId="3" fontId="7" fillId="2" borderId="12" xfId="2" applyNumberFormat="1" applyFont="1" applyFill="1" applyBorder="1" applyAlignment="1">
      <alignment horizontal="right" vertical="top" wrapText="1"/>
    </xf>
    <xf numFmtId="3" fontId="7" fillId="2" borderId="13" xfId="2" applyNumberFormat="1" applyFont="1" applyFill="1" applyBorder="1" applyAlignment="1">
      <alignment horizontal="right" vertical="top" wrapText="1"/>
    </xf>
    <xf numFmtId="3" fontId="7" fillId="2" borderId="16" xfId="2" applyNumberFormat="1" applyFont="1" applyFill="1" applyBorder="1" applyAlignment="1">
      <alignment horizontal="right" vertical="top" wrapText="1"/>
    </xf>
    <xf numFmtId="3" fontId="7" fillId="2" borderId="17" xfId="2" applyNumberFormat="1" applyFont="1" applyFill="1" applyBorder="1" applyAlignment="1">
      <alignment horizontal="right" vertical="top" wrapText="1"/>
    </xf>
    <xf numFmtId="0" fontId="5" fillId="0" borderId="18" xfId="2" applyBorder="1" applyAlignment="1">
      <alignment horizontal="center" vertical="top" wrapText="1"/>
    </xf>
    <xf numFmtId="0" fontId="7" fillId="2" borderId="19" xfId="2" applyFont="1" applyFill="1" applyBorder="1" applyAlignment="1">
      <alignment horizontal="center" vertical="top" wrapText="1"/>
    </xf>
    <xf numFmtId="3" fontId="7" fillId="2" borderId="20" xfId="2" applyNumberFormat="1" applyFont="1" applyFill="1" applyBorder="1" applyAlignment="1">
      <alignment horizontal="right" vertical="top" wrapText="1"/>
    </xf>
    <xf numFmtId="3" fontId="7" fillId="2" borderId="21" xfId="2" applyNumberFormat="1" applyFont="1" applyFill="1" applyBorder="1" applyAlignment="1">
      <alignment horizontal="right" vertical="top" wrapText="1"/>
    </xf>
    <xf numFmtId="0" fontId="5" fillId="0" borderId="22" xfId="2" applyBorder="1" applyAlignment="1">
      <alignment horizontal="center" vertical="top" wrapText="1"/>
    </xf>
    <xf numFmtId="0" fontId="7" fillId="2" borderId="23" xfId="2" applyFont="1" applyFill="1" applyBorder="1" applyAlignment="1">
      <alignment horizontal="center" vertical="top" wrapText="1"/>
    </xf>
    <xf numFmtId="0" fontId="7" fillId="2" borderId="21" xfId="2" applyFont="1" applyFill="1" applyBorder="1" applyAlignment="1">
      <alignment horizontal="center" vertical="top" wrapText="1"/>
    </xf>
    <xf numFmtId="0" fontId="7" fillId="2" borderId="24" xfId="2" applyFont="1" applyFill="1" applyBorder="1" applyAlignment="1">
      <alignment horizontal="center" vertical="top" wrapText="1"/>
    </xf>
    <xf numFmtId="3" fontId="7" fillId="2" borderId="20" xfId="2" applyNumberFormat="1" applyFont="1" applyFill="1" applyBorder="1" applyAlignment="1">
      <alignment horizontal="center" vertical="center" wrapText="1"/>
    </xf>
    <xf numFmtId="3" fontId="7" fillId="2" borderId="21" xfId="2" applyNumberFormat="1" applyFont="1" applyFill="1" applyBorder="1" applyAlignment="1">
      <alignment horizontal="center" vertical="center" wrapText="1"/>
    </xf>
    <xf numFmtId="0" fontId="7" fillId="2" borderId="21" xfId="2" applyFont="1" applyFill="1" applyBorder="1" applyAlignment="1">
      <alignment horizontal="center" vertical="center" wrapText="1"/>
    </xf>
    <xf numFmtId="0" fontId="7" fillId="2" borderId="24" xfId="2" applyFont="1" applyFill="1" applyBorder="1" applyAlignment="1">
      <alignment horizontal="center" vertical="center" wrapText="1"/>
    </xf>
    <xf numFmtId="3" fontId="5" fillId="0" borderId="0" xfId="0" applyNumberFormat="1" applyFont="1"/>
    <xf numFmtId="3" fontId="1" fillId="3" borderId="7" xfId="0" applyNumberFormat="1" applyFont="1" applyFill="1" applyBorder="1" applyAlignment="1">
      <alignment horizontal="center" vertical="center" wrapText="1"/>
    </xf>
    <xf numFmtId="3" fontId="1" fillId="3" borderId="7" xfId="0" applyNumberFormat="1" applyFont="1" applyFill="1" applyBorder="1" applyAlignment="1">
      <alignment vertical="center"/>
    </xf>
    <xf numFmtId="3" fontId="1" fillId="3" borderId="0" xfId="0" applyNumberFormat="1" applyFont="1" applyFill="1" applyBorder="1" applyAlignment="1">
      <alignment horizontal="right" vertical="center"/>
    </xf>
    <xf numFmtId="164" fontId="0" fillId="0" borderId="0" xfId="0" applyNumberFormat="1"/>
    <xf numFmtId="164" fontId="9" fillId="0" borderId="0" xfId="0" applyNumberFormat="1" applyFont="1"/>
    <xf numFmtId="4" fontId="9" fillId="0" borderId="0" xfId="0" applyNumberFormat="1" applyFont="1"/>
    <xf numFmtId="9" fontId="9" fillId="0" borderId="0" xfId="1" applyFont="1"/>
    <xf numFmtId="3" fontId="5" fillId="0" borderId="0" xfId="0" applyNumberFormat="1" applyFont="1" applyAlignment="1">
      <alignment horizontal="right"/>
    </xf>
    <xf numFmtId="9" fontId="9" fillId="3" borderId="0" xfId="1" applyFont="1" applyFill="1"/>
    <xf numFmtId="164" fontId="10" fillId="0" borderId="0" xfId="0" applyNumberFormat="1" applyFont="1"/>
    <xf numFmtId="4" fontId="10" fillId="0" borderId="0" xfId="0" applyNumberFormat="1" applyFont="1"/>
    <xf numFmtId="9" fontId="10" fillId="0" borderId="0" xfId="1" applyFont="1"/>
    <xf numFmtId="9" fontId="10" fillId="3" borderId="0" xfId="1" applyFont="1" applyFill="1"/>
    <xf numFmtId="3" fontId="11" fillId="0" borderId="0" xfId="0" applyNumberFormat="1" applyFont="1"/>
    <xf numFmtId="165" fontId="11" fillId="0" borderId="0" xfId="0" applyNumberFormat="1" applyFont="1"/>
    <xf numFmtId="3" fontId="9" fillId="0" borderId="0" xfId="0" applyNumberFormat="1" applyFont="1"/>
    <xf numFmtId="3" fontId="1" fillId="0" borderId="6" xfId="0" applyNumberFormat="1" applyFont="1" applyFill="1" applyBorder="1" applyAlignment="1">
      <alignment horizontal="center" vertical="center" wrapText="1"/>
    </xf>
    <xf numFmtId="3" fontId="1" fillId="0" borderId="7" xfId="0" applyNumberFormat="1" applyFont="1" applyFill="1" applyBorder="1" applyAlignment="1">
      <alignment horizontal="center" vertical="center" wrapText="1"/>
    </xf>
    <xf numFmtId="3" fontId="1" fillId="0" borderId="8" xfId="0" applyNumberFormat="1" applyFont="1" applyFill="1"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7" fillId="0" borderId="0" xfId="2" quotePrefix="1" applyFont="1" applyAlignment="1">
      <alignment horizontal="left" wrapText="1"/>
    </xf>
    <xf numFmtId="0" fontId="5" fillId="0" borderId="0" xfId="2" applyAlignment="1">
      <alignment wrapText="1"/>
    </xf>
    <xf numFmtId="0" fontId="8" fillId="0" borderId="0" xfId="2" quotePrefix="1" applyFont="1" applyAlignment="1">
      <alignment wrapText="1"/>
    </xf>
    <xf numFmtId="0" fontId="7" fillId="2" borderId="23" xfId="2" applyFont="1" applyFill="1" applyBorder="1" applyAlignment="1">
      <alignment horizontal="center" vertical="top" wrapText="1"/>
    </xf>
    <xf numFmtId="0" fontId="5" fillId="0" borderId="22" xfId="2" applyBorder="1" applyAlignment="1">
      <alignment horizontal="center" vertical="top" wrapText="1"/>
    </xf>
    <xf numFmtId="0" fontId="7" fillId="2" borderId="15" xfId="2" applyFont="1" applyFill="1" applyBorder="1" applyAlignment="1">
      <alignment horizontal="center" vertical="top" wrapText="1"/>
    </xf>
    <xf numFmtId="0" fontId="5" fillId="0" borderId="14" xfId="2" applyBorder="1" applyAlignment="1">
      <alignment horizontal="center" vertical="top" wrapText="1"/>
    </xf>
    <xf numFmtId="0" fontId="7" fillId="2" borderId="29" xfId="2" applyFont="1" applyFill="1" applyBorder="1" applyAlignment="1">
      <alignment horizontal="center" vertical="center" wrapText="1"/>
    </xf>
    <xf numFmtId="0" fontId="7" fillId="2" borderId="26" xfId="2" applyFont="1" applyFill="1" applyBorder="1" applyAlignment="1">
      <alignment horizontal="center" vertical="center" wrapText="1"/>
    </xf>
    <xf numFmtId="0" fontId="7" fillId="2" borderId="28" xfId="2" applyFont="1" applyFill="1" applyBorder="1" applyAlignment="1">
      <alignment horizontal="center" vertical="center" wrapText="1"/>
    </xf>
    <xf numFmtId="0" fontId="7" fillId="2" borderId="27" xfId="2" applyFont="1" applyFill="1" applyBorder="1" applyAlignment="1">
      <alignment horizontal="center" vertical="center" wrapText="1"/>
    </xf>
    <xf numFmtId="0" fontId="7" fillId="2" borderId="25" xfId="2" applyFont="1" applyFill="1" applyBorder="1" applyAlignment="1">
      <alignment horizontal="center" vertical="center" wrapText="1"/>
    </xf>
  </cellXfs>
  <cellStyles count="3">
    <cellStyle name="Normal" xfId="0" builtinId="0"/>
    <cellStyle name="Normal 2" xfId="2" xr:uid="{826CF416-E8DF-4FD9-ABEE-B9E5D90FF66D}"/>
    <cellStyle name="Pourcentag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'FE - HF'!$T$4:$T$5</c:f>
          <c:strCache>
            <c:ptCount val="2"/>
            <c:pt idx="0">
              <c:v>Taux de primo-nuptialité</c:v>
            </c:pt>
            <c:pt idx="1">
              <c:v>2d catégorie</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manualLayout>
          <c:layoutTarget val="inner"/>
          <c:xMode val="edge"/>
          <c:yMode val="edge"/>
          <c:x val="0.17544225721784776"/>
          <c:y val="0.17171296296296296"/>
          <c:w val="0.78208530183727032"/>
          <c:h val="0.62271617089530473"/>
        </c:manualLayout>
      </c:layout>
      <c:scatterChart>
        <c:scatterStyle val="smoothMarker"/>
        <c:varyColors val="0"/>
        <c:ser>
          <c:idx val="0"/>
          <c:order val="0"/>
          <c:tx>
            <c:strRef>
              <c:f>'FE - HF'!$T$6</c:f>
              <c:strCache>
                <c:ptCount val="1"/>
                <c:pt idx="0">
                  <c:v>Hommes</c:v>
                </c:pt>
              </c:strCache>
            </c:strRef>
          </c:tx>
          <c:spPr>
            <a:ln w="19050" cap="rnd">
              <a:solidFill>
                <a:schemeClr val="accent1"/>
              </a:solidFill>
              <a:round/>
            </a:ln>
            <a:effectLst/>
          </c:spPr>
          <c:marker>
            <c:symbol val="none"/>
          </c:marker>
          <c:xVal>
            <c:numRef>
              <c:f>'FE - HF'!$S$9:$S$44</c:f>
              <c:numCache>
                <c:formatCode>#,##0</c:formatCode>
                <c:ptCount val="36"/>
                <c:pt idx="0">
                  <c:v>15</c:v>
                </c:pt>
                <c:pt idx="1">
                  <c:v>16</c:v>
                </c:pt>
                <c:pt idx="2">
                  <c:v>17</c:v>
                </c:pt>
                <c:pt idx="3">
                  <c:v>18</c:v>
                </c:pt>
                <c:pt idx="4">
                  <c:v>19</c:v>
                </c:pt>
                <c:pt idx="5">
                  <c:v>20</c:v>
                </c:pt>
                <c:pt idx="6">
                  <c:v>21</c:v>
                </c:pt>
                <c:pt idx="7">
                  <c:v>22</c:v>
                </c:pt>
                <c:pt idx="8">
                  <c:v>23</c:v>
                </c:pt>
                <c:pt idx="9">
                  <c:v>24</c:v>
                </c:pt>
                <c:pt idx="10">
                  <c:v>25</c:v>
                </c:pt>
                <c:pt idx="11">
                  <c:v>26</c:v>
                </c:pt>
                <c:pt idx="12">
                  <c:v>27</c:v>
                </c:pt>
                <c:pt idx="13">
                  <c:v>28</c:v>
                </c:pt>
                <c:pt idx="14">
                  <c:v>29</c:v>
                </c:pt>
                <c:pt idx="15">
                  <c:v>30</c:v>
                </c:pt>
                <c:pt idx="16">
                  <c:v>31</c:v>
                </c:pt>
                <c:pt idx="17">
                  <c:v>32</c:v>
                </c:pt>
                <c:pt idx="18">
                  <c:v>33</c:v>
                </c:pt>
                <c:pt idx="19">
                  <c:v>34</c:v>
                </c:pt>
                <c:pt idx="20">
                  <c:v>35</c:v>
                </c:pt>
                <c:pt idx="21">
                  <c:v>36</c:v>
                </c:pt>
                <c:pt idx="22">
                  <c:v>37</c:v>
                </c:pt>
                <c:pt idx="23">
                  <c:v>38</c:v>
                </c:pt>
                <c:pt idx="24">
                  <c:v>39</c:v>
                </c:pt>
                <c:pt idx="25">
                  <c:v>40</c:v>
                </c:pt>
                <c:pt idx="26">
                  <c:v>41</c:v>
                </c:pt>
                <c:pt idx="27">
                  <c:v>42</c:v>
                </c:pt>
                <c:pt idx="28">
                  <c:v>43</c:v>
                </c:pt>
                <c:pt idx="29">
                  <c:v>44</c:v>
                </c:pt>
                <c:pt idx="30">
                  <c:v>45</c:v>
                </c:pt>
                <c:pt idx="31">
                  <c:v>46</c:v>
                </c:pt>
                <c:pt idx="32">
                  <c:v>47</c:v>
                </c:pt>
                <c:pt idx="33">
                  <c:v>48</c:v>
                </c:pt>
                <c:pt idx="34">
                  <c:v>49</c:v>
                </c:pt>
                <c:pt idx="35">
                  <c:v>50</c:v>
                </c:pt>
              </c:numCache>
            </c:numRef>
          </c:xVal>
          <c:yVal>
            <c:numRef>
              <c:f>'FE - HF'!$T$9:$T$44</c:f>
              <c:numCache>
                <c:formatCode>#\ ##0.0000</c:formatCode>
                <c:ptCount val="36"/>
                <c:pt idx="0">
                  <c:v>0</c:v>
                </c:pt>
                <c:pt idx="1">
                  <c:v>0</c:v>
                </c:pt>
                <c:pt idx="2">
                  <c:v>0</c:v>
                </c:pt>
                <c:pt idx="3">
                  <c:v>9.1657812441583213E-5</c:v>
                </c:pt>
                <c:pt idx="4">
                  <c:v>3.4238744012905759E-4</c:v>
                </c:pt>
                <c:pt idx="5">
                  <c:v>1.0577011041948375E-3</c:v>
                </c:pt>
                <c:pt idx="6">
                  <c:v>2.05524793833743E-3</c:v>
                </c:pt>
                <c:pt idx="7">
                  <c:v>4.3019215428023796E-3</c:v>
                </c:pt>
                <c:pt idx="8">
                  <c:v>6.8082312030814775E-3</c:v>
                </c:pt>
                <c:pt idx="9">
                  <c:v>1.0325920894056366E-2</c:v>
                </c:pt>
                <c:pt idx="10">
                  <c:v>1.5520052168242583E-2</c:v>
                </c:pt>
                <c:pt idx="11">
                  <c:v>2.0548644412311613E-2</c:v>
                </c:pt>
                <c:pt idx="12">
                  <c:v>2.5671288314020442E-2</c:v>
                </c:pt>
                <c:pt idx="13">
                  <c:v>2.9610099361194291E-2</c:v>
                </c:pt>
                <c:pt idx="14">
                  <c:v>3.1547851864050888E-2</c:v>
                </c:pt>
                <c:pt idx="15">
                  <c:v>3.1360485686511896E-2</c:v>
                </c:pt>
                <c:pt idx="16">
                  <c:v>2.8662654605121338E-2</c:v>
                </c:pt>
                <c:pt idx="17">
                  <c:v>2.6233790417932036E-2</c:v>
                </c:pt>
                <c:pt idx="18">
                  <c:v>2.3751835867335293E-2</c:v>
                </c:pt>
                <c:pt idx="19">
                  <c:v>2.0723621760649302E-2</c:v>
                </c:pt>
                <c:pt idx="20">
                  <c:v>1.847610905608742E-2</c:v>
                </c:pt>
                <c:pt idx="21">
                  <c:v>1.6537081832763725E-2</c:v>
                </c:pt>
                <c:pt idx="22">
                  <c:v>1.490141284717319E-2</c:v>
                </c:pt>
                <c:pt idx="23">
                  <c:v>1.2587526768276217E-2</c:v>
                </c:pt>
                <c:pt idx="24">
                  <c:v>1.1058833140849725E-2</c:v>
                </c:pt>
                <c:pt idx="25">
                  <c:v>1.1280350332831476E-2</c:v>
                </c:pt>
                <c:pt idx="26">
                  <c:v>8.9840787078072238E-3</c:v>
                </c:pt>
                <c:pt idx="27">
                  <c:v>7.8128195210645807E-3</c:v>
                </c:pt>
                <c:pt idx="28">
                  <c:v>7.1105501677089919E-3</c:v>
                </c:pt>
                <c:pt idx="29">
                  <c:v>6.1234918627714212E-3</c:v>
                </c:pt>
                <c:pt idx="30">
                  <c:v>5.4522230506186386E-3</c:v>
                </c:pt>
                <c:pt idx="31">
                  <c:v>4.8821786056275985E-3</c:v>
                </c:pt>
                <c:pt idx="32">
                  <c:v>4.1146844489462877E-3</c:v>
                </c:pt>
                <c:pt idx="33">
                  <c:v>3.8178796031324434E-3</c:v>
                </c:pt>
                <c:pt idx="34">
                  <c:v>3.5994479318076566E-3</c:v>
                </c:pt>
                <c:pt idx="35">
                  <c:v>3.9737935937154854E-3</c:v>
                </c:pt>
              </c:numCache>
            </c:numRef>
          </c:yVal>
          <c:smooth val="1"/>
          <c:extLst>
            <c:ext xmlns:c16="http://schemas.microsoft.com/office/drawing/2014/chart" uri="{C3380CC4-5D6E-409C-BE32-E72D297353CC}">
              <c16:uniqueId val="{00000000-55A5-471D-B5BA-14EC4BAA0158}"/>
            </c:ext>
          </c:extLst>
        </c:ser>
        <c:ser>
          <c:idx val="1"/>
          <c:order val="1"/>
          <c:tx>
            <c:strRef>
              <c:f>'FE - HF'!$U$6</c:f>
              <c:strCache>
                <c:ptCount val="1"/>
                <c:pt idx="0">
                  <c:v>Femmes</c:v>
                </c:pt>
              </c:strCache>
            </c:strRef>
          </c:tx>
          <c:spPr>
            <a:ln w="19050" cap="rnd">
              <a:solidFill>
                <a:schemeClr val="accent2"/>
              </a:solidFill>
              <a:round/>
            </a:ln>
            <a:effectLst/>
          </c:spPr>
          <c:marker>
            <c:symbol val="none"/>
          </c:marker>
          <c:xVal>
            <c:numRef>
              <c:f>'FE - HF'!$S$9:$S$44</c:f>
              <c:numCache>
                <c:formatCode>#,##0</c:formatCode>
                <c:ptCount val="36"/>
                <c:pt idx="0">
                  <c:v>15</c:v>
                </c:pt>
                <c:pt idx="1">
                  <c:v>16</c:v>
                </c:pt>
                <c:pt idx="2">
                  <c:v>17</c:v>
                </c:pt>
                <c:pt idx="3">
                  <c:v>18</c:v>
                </c:pt>
                <c:pt idx="4">
                  <c:v>19</c:v>
                </c:pt>
                <c:pt idx="5">
                  <c:v>20</c:v>
                </c:pt>
                <c:pt idx="6">
                  <c:v>21</c:v>
                </c:pt>
                <c:pt idx="7">
                  <c:v>22</c:v>
                </c:pt>
                <c:pt idx="8">
                  <c:v>23</c:v>
                </c:pt>
                <c:pt idx="9">
                  <c:v>24</c:v>
                </c:pt>
                <c:pt idx="10">
                  <c:v>25</c:v>
                </c:pt>
                <c:pt idx="11">
                  <c:v>26</c:v>
                </c:pt>
                <c:pt idx="12">
                  <c:v>27</c:v>
                </c:pt>
                <c:pt idx="13">
                  <c:v>28</c:v>
                </c:pt>
                <c:pt idx="14">
                  <c:v>29</c:v>
                </c:pt>
                <c:pt idx="15">
                  <c:v>30</c:v>
                </c:pt>
                <c:pt idx="16">
                  <c:v>31</c:v>
                </c:pt>
                <c:pt idx="17">
                  <c:v>32</c:v>
                </c:pt>
                <c:pt idx="18">
                  <c:v>33</c:v>
                </c:pt>
                <c:pt idx="19">
                  <c:v>34</c:v>
                </c:pt>
                <c:pt idx="20">
                  <c:v>35</c:v>
                </c:pt>
                <c:pt idx="21">
                  <c:v>36</c:v>
                </c:pt>
                <c:pt idx="22">
                  <c:v>37</c:v>
                </c:pt>
                <c:pt idx="23">
                  <c:v>38</c:v>
                </c:pt>
                <c:pt idx="24">
                  <c:v>39</c:v>
                </c:pt>
                <c:pt idx="25">
                  <c:v>40</c:v>
                </c:pt>
                <c:pt idx="26">
                  <c:v>41</c:v>
                </c:pt>
                <c:pt idx="27">
                  <c:v>42</c:v>
                </c:pt>
                <c:pt idx="28">
                  <c:v>43</c:v>
                </c:pt>
                <c:pt idx="29">
                  <c:v>44</c:v>
                </c:pt>
                <c:pt idx="30">
                  <c:v>45</c:v>
                </c:pt>
                <c:pt idx="31">
                  <c:v>46</c:v>
                </c:pt>
                <c:pt idx="32">
                  <c:v>47</c:v>
                </c:pt>
                <c:pt idx="33">
                  <c:v>48</c:v>
                </c:pt>
                <c:pt idx="34">
                  <c:v>49</c:v>
                </c:pt>
                <c:pt idx="35">
                  <c:v>50</c:v>
                </c:pt>
              </c:numCache>
            </c:numRef>
          </c:xVal>
          <c:yVal>
            <c:numRef>
              <c:f>'FE - HF'!$U$9:$U$44</c:f>
              <c:numCache>
                <c:formatCode>#\ ##0.0000</c:formatCode>
                <c:ptCount val="36"/>
                <c:pt idx="0">
                  <c:v>2.4272404339420449E-6</c:v>
                </c:pt>
                <c:pt idx="1">
                  <c:v>2.3903915819970047E-6</c:v>
                </c:pt>
                <c:pt idx="2">
                  <c:v>1.2560967797446858E-5</c:v>
                </c:pt>
                <c:pt idx="3">
                  <c:v>9.0399657646114456E-4</c:v>
                </c:pt>
                <c:pt idx="4">
                  <c:v>2.7638702057154107E-3</c:v>
                </c:pt>
                <c:pt idx="5">
                  <c:v>4.4409770149432875E-3</c:v>
                </c:pt>
                <c:pt idx="6">
                  <c:v>7.0484137087000786E-3</c:v>
                </c:pt>
                <c:pt idx="7">
                  <c:v>1.0137573528908246E-2</c:v>
                </c:pt>
                <c:pt idx="8">
                  <c:v>1.4050882731398923E-2</c:v>
                </c:pt>
                <c:pt idx="9">
                  <c:v>1.8359883878561838E-2</c:v>
                </c:pt>
                <c:pt idx="10">
                  <c:v>2.3981273212324111E-2</c:v>
                </c:pt>
                <c:pt idx="11">
                  <c:v>2.7461013956939451E-2</c:v>
                </c:pt>
                <c:pt idx="12">
                  <c:v>3.1150930739771678E-2</c:v>
                </c:pt>
                <c:pt idx="13">
                  <c:v>3.1947212456427135E-2</c:v>
                </c:pt>
                <c:pt idx="14">
                  <c:v>3.0623985257125681E-2</c:v>
                </c:pt>
                <c:pt idx="15">
                  <c:v>2.8575384522770371E-2</c:v>
                </c:pt>
                <c:pt idx="16">
                  <c:v>2.5565359949852935E-2</c:v>
                </c:pt>
                <c:pt idx="17">
                  <c:v>2.1852112188743979E-2</c:v>
                </c:pt>
                <c:pt idx="18">
                  <c:v>1.8757298351078103E-2</c:v>
                </c:pt>
                <c:pt idx="19">
                  <c:v>1.6223628228928286E-2</c:v>
                </c:pt>
                <c:pt idx="20">
                  <c:v>1.486684547123693E-2</c:v>
                </c:pt>
                <c:pt idx="21">
                  <c:v>1.2822739050720405E-2</c:v>
                </c:pt>
                <c:pt idx="22">
                  <c:v>1.1388348131617682E-2</c:v>
                </c:pt>
                <c:pt idx="23">
                  <c:v>9.6972644376899699E-3</c:v>
                </c:pt>
                <c:pt idx="24">
                  <c:v>8.7396263985769877E-3</c:v>
                </c:pt>
                <c:pt idx="25">
                  <c:v>9.2916020212701414E-3</c:v>
                </c:pt>
                <c:pt idx="26">
                  <c:v>7.1243164295509706E-3</c:v>
                </c:pt>
                <c:pt idx="27">
                  <c:v>5.8889653590272996E-3</c:v>
                </c:pt>
                <c:pt idx="28">
                  <c:v>5.3870796905793389E-3</c:v>
                </c:pt>
                <c:pt idx="29">
                  <c:v>4.9334211615674152E-3</c:v>
                </c:pt>
                <c:pt idx="30">
                  <c:v>4.3793900976529035E-3</c:v>
                </c:pt>
                <c:pt idx="31">
                  <c:v>3.7252685379575838E-3</c:v>
                </c:pt>
                <c:pt idx="32">
                  <c:v>3.3375732711965664E-3</c:v>
                </c:pt>
                <c:pt idx="33">
                  <c:v>3.105634777793161E-3</c:v>
                </c:pt>
                <c:pt idx="34">
                  <c:v>2.9560853143597359E-3</c:v>
                </c:pt>
                <c:pt idx="35">
                  <c:v>3.308497861540886E-3</c:v>
                </c:pt>
              </c:numCache>
            </c:numRef>
          </c:yVal>
          <c:smooth val="1"/>
          <c:extLst>
            <c:ext xmlns:c16="http://schemas.microsoft.com/office/drawing/2014/chart" uri="{C3380CC4-5D6E-409C-BE32-E72D297353CC}">
              <c16:uniqueId val="{00000002-55A5-471D-B5BA-14EC4BAA0158}"/>
            </c:ext>
          </c:extLst>
        </c:ser>
        <c:dLbls>
          <c:showLegendKey val="0"/>
          <c:showVal val="0"/>
          <c:showCatName val="0"/>
          <c:showSerName val="0"/>
          <c:showPercent val="0"/>
          <c:showBubbleSize val="0"/>
        </c:dLbls>
        <c:axId val="340866895"/>
        <c:axId val="340866063"/>
      </c:scatterChart>
      <c:valAx>
        <c:axId val="340866895"/>
        <c:scaling>
          <c:orientation val="minMax"/>
          <c:min val="15"/>
        </c:scaling>
        <c:delete val="0"/>
        <c:axPos val="b"/>
        <c:majorGridlines>
          <c:spPr>
            <a:ln w="9525" cap="flat" cmpd="sng" algn="ctr">
              <a:solidFill>
                <a:schemeClr val="tx1">
                  <a:lumMod val="15000"/>
                  <a:lumOff val="85000"/>
                </a:schemeClr>
              </a:solidFill>
              <a:round/>
            </a:ln>
            <a:effectLst/>
          </c:spPr>
        </c:majorGridlines>
        <c:title>
          <c:tx>
            <c:strRef>
              <c:f>'FE - HF'!$S$6</c:f>
              <c:strCache>
                <c:ptCount val="1"/>
                <c:pt idx="0">
                  <c:v>Age</c:v>
                </c:pt>
              </c:strCache>
            </c:strRef>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40866063"/>
        <c:crosses val="autoZero"/>
        <c:crossBetween val="midCat"/>
      </c:valAx>
      <c:valAx>
        <c:axId val="340866063"/>
        <c:scaling>
          <c:orientation val="minMax"/>
          <c:max val="5.000000000000001E-2"/>
          <c:min val="0"/>
        </c:scaling>
        <c:delete val="0"/>
        <c:axPos val="l"/>
        <c:majorGridlines>
          <c:spPr>
            <a:ln w="9525" cap="flat" cmpd="sng" algn="ctr">
              <a:solidFill>
                <a:schemeClr val="tx1">
                  <a:lumMod val="15000"/>
                  <a:lumOff val="85000"/>
                </a:schemeClr>
              </a:solidFill>
              <a:round/>
            </a:ln>
            <a:effectLst/>
          </c:spPr>
        </c:majorGridlines>
        <c:title>
          <c:tx>
            <c:strRef>
              <c:f>'FE - HF'!$T$4</c:f>
              <c:strCache>
                <c:ptCount val="1"/>
                <c:pt idx="0">
                  <c:v>Taux de primo-nuptialité</c:v>
                </c:pt>
              </c:strCache>
            </c:strRef>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 ##0.0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40866895"/>
        <c:crosses val="autoZero"/>
        <c:crossBetween val="midCat"/>
        <c:majorUnit val="5.000000000000001E-3"/>
      </c:valAx>
      <c:spPr>
        <a:noFill/>
        <a:ln>
          <a:noFill/>
        </a:ln>
        <a:effectLst/>
      </c:spPr>
    </c:plotArea>
    <c:legend>
      <c:legendPos val="r"/>
      <c:layout>
        <c:manualLayout>
          <c:xMode val="edge"/>
          <c:yMode val="edge"/>
          <c:x val="0.56463867016622926"/>
          <c:y val="0.21374927092446774"/>
          <c:w val="0.17425021872265967"/>
          <c:h val="0.1562510936132983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'FE - HF'!$V$4:$V$5</c:f>
          <c:strCache>
            <c:ptCount val="2"/>
            <c:pt idx="0">
              <c:v>Taux de primo-nuptialité</c:v>
            </c:pt>
            <c:pt idx="1">
              <c:v>1e catégorie</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manualLayout>
          <c:layoutTarget val="inner"/>
          <c:xMode val="edge"/>
          <c:yMode val="edge"/>
          <c:x val="0.17544225721784776"/>
          <c:y val="0.17171296296296296"/>
          <c:w val="0.78208530183727032"/>
          <c:h val="0.62271617089530473"/>
        </c:manualLayout>
      </c:layout>
      <c:scatterChart>
        <c:scatterStyle val="smoothMarker"/>
        <c:varyColors val="0"/>
        <c:ser>
          <c:idx val="0"/>
          <c:order val="0"/>
          <c:tx>
            <c:strRef>
              <c:f>'FE - HF'!$V$6</c:f>
              <c:strCache>
                <c:ptCount val="1"/>
                <c:pt idx="0">
                  <c:v>Hommes</c:v>
                </c:pt>
              </c:strCache>
            </c:strRef>
          </c:tx>
          <c:spPr>
            <a:ln w="19050" cap="rnd">
              <a:solidFill>
                <a:schemeClr val="accent1"/>
              </a:solidFill>
              <a:round/>
            </a:ln>
            <a:effectLst/>
          </c:spPr>
          <c:marker>
            <c:symbol val="none"/>
          </c:marker>
          <c:xVal>
            <c:numRef>
              <c:f>'FE - HF'!$S$9:$S$44</c:f>
              <c:numCache>
                <c:formatCode>#,##0</c:formatCode>
                <c:ptCount val="36"/>
                <c:pt idx="0">
                  <c:v>15</c:v>
                </c:pt>
                <c:pt idx="1">
                  <c:v>16</c:v>
                </c:pt>
                <c:pt idx="2">
                  <c:v>17</c:v>
                </c:pt>
                <c:pt idx="3">
                  <c:v>18</c:v>
                </c:pt>
                <c:pt idx="4">
                  <c:v>19</c:v>
                </c:pt>
                <c:pt idx="5">
                  <c:v>20</c:v>
                </c:pt>
                <c:pt idx="6">
                  <c:v>21</c:v>
                </c:pt>
                <c:pt idx="7">
                  <c:v>22</c:v>
                </c:pt>
                <c:pt idx="8">
                  <c:v>23</c:v>
                </c:pt>
                <c:pt idx="9">
                  <c:v>24</c:v>
                </c:pt>
                <c:pt idx="10">
                  <c:v>25</c:v>
                </c:pt>
                <c:pt idx="11">
                  <c:v>26</c:v>
                </c:pt>
                <c:pt idx="12">
                  <c:v>27</c:v>
                </c:pt>
                <c:pt idx="13">
                  <c:v>28</c:v>
                </c:pt>
                <c:pt idx="14">
                  <c:v>29</c:v>
                </c:pt>
                <c:pt idx="15">
                  <c:v>30</c:v>
                </c:pt>
                <c:pt idx="16">
                  <c:v>31</c:v>
                </c:pt>
                <c:pt idx="17">
                  <c:v>32</c:v>
                </c:pt>
                <c:pt idx="18">
                  <c:v>33</c:v>
                </c:pt>
                <c:pt idx="19">
                  <c:v>34</c:v>
                </c:pt>
                <c:pt idx="20">
                  <c:v>35</c:v>
                </c:pt>
                <c:pt idx="21">
                  <c:v>36</c:v>
                </c:pt>
                <c:pt idx="22">
                  <c:v>37</c:v>
                </c:pt>
                <c:pt idx="23">
                  <c:v>38</c:v>
                </c:pt>
                <c:pt idx="24">
                  <c:v>39</c:v>
                </c:pt>
                <c:pt idx="25">
                  <c:v>40</c:v>
                </c:pt>
                <c:pt idx="26">
                  <c:v>41</c:v>
                </c:pt>
                <c:pt idx="27">
                  <c:v>42</c:v>
                </c:pt>
                <c:pt idx="28">
                  <c:v>43</c:v>
                </c:pt>
                <c:pt idx="29">
                  <c:v>44</c:v>
                </c:pt>
                <c:pt idx="30">
                  <c:v>45</c:v>
                </c:pt>
                <c:pt idx="31">
                  <c:v>46</c:v>
                </c:pt>
                <c:pt idx="32">
                  <c:v>47</c:v>
                </c:pt>
                <c:pt idx="33">
                  <c:v>48</c:v>
                </c:pt>
                <c:pt idx="34">
                  <c:v>49</c:v>
                </c:pt>
                <c:pt idx="35">
                  <c:v>50</c:v>
                </c:pt>
              </c:numCache>
            </c:numRef>
          </c:xVal>
          <c:yVal>
            <c:numRef>
              <c:f>'FE - HF'!$V$9:$V$44</c:f>
              <c:numCache>
                <c:formatCode>#\ ##0.000</c:formatCode>
                <c:ptCount val="36"/>
                <c:pt idx="0">
                  <c:v>0</c:v>
                </c:pt>
                <c:pt idx="1">
                  <c:v>0</c:v>
                </c:pt>
                <c:pt idx="2">
                  <c:v>0</c:v>
                </c:pt>
                <c:pt idx="3">
                  <c:v>9.184645206823708E-5</c:v>
                </c:pt>
                <c:pt idx="4">
                  <c:v>3.4401063670844596E-4</c:v>
                </c:pt>
                <c:pt idx="5">
                  <c:v>1.0657373033310603E-3</c:v>
                </c:pt>
                <c:pt idx="6">
                  <c:v>2.0763290709399471E-3</c:v>
                </c:pt>
                <c:pt idx="7">
                  <c:v>4.3726284884772941E-3</c:v>
                </c:pt>
                <c:pt idx="8">
                  <c:v>6.9720783407064895E-3</c:v>
                </c:pt>
                <c:pt idx="9">
                  <c:v>1.0708889302942972E-2</c:v>
                </c:pt>
                <c:pt idx="10">
                  <c:v>1.6397531275879507E-2</c:v>
                </c:pt>
                <c:pt idx="11">
                  <c:v>2.2279384774025784E-2</c:v>
                </c:pt>
                <c:pt idx="12">
                  <c:v>2.875231732484522E-2</c:v>
                </c:pt>
                <c:pt idx="13">
                  <c:v>3.4741155732517272E-2</c:v>
                </c:pt>
                <c:pt idx="14">
                  <c:v>3.8800108235212204E-2</c:v>
                </c:pt>
                <c:pt idx="15">
                  <c:v>4.0478495389821734E-2</c:v>
                </c:pt>
                <c:pt idx="16">
                  <c:v>3.9012502502571607E-2</c:v>
                </c:pt>
                <c:pt idx="17">
                  <c:v>3.7626982834792884E-2</c:v>
                </c:pt>
                <c:pt idx="18">
                  <c:v>3.5610786859194332E-2</c:v>
                </c:pt>
                <c:pt idx="19">
                  <c:v>3.2713536089302726E-2</c:v>
                </c:pt>
                <c:pt idx="20">
                  <c:v>3.0595841860189221E-2</c:v>
                </c:pt>
                <c:pt idx="21">
                  <c:v>2.9202271796162235E-2</c:v>
                </c:pt>
                <c:pt idx="22">
                  <c:v>2.7752273471779422E-2</c:v>
                </c:pt>
                <c:pt idx="23">
                  <c:v>2.4548262491518823E-2</c:v>
                </c:pt>
                <c:pt idx="24">
                  <c:v>2.2810309831105664E-2</c:v>
                </c:pt>
                <c:pt idx="25">
                  <c:v>2.4570992578206285E-2</c:v>
                </c:pt>
                <c:pt idx="26">
                  <c:v>2.0394949821948852E-2</c:v>
                </c:pt>
                <c:pt idx="27">
                  <c:v>1.8125774330585279E-2</c:v>
                </c:pt>
                <c:pt idx="28">
                  <c:v>1.7102010822366225E-2</c:v>
                </c:pt>
                <c:pt idx="29">
                  <c:v>1.5067759629806245E-2</c:v>
                </c:pt>
                <c:pt idx="30">
                  <c:v>1.3962653237618011E-2</c:v>
                </c:pt>
                <c:pt idx="31">
                  <c:v>1.3027425691859931E-2</c:v>
                </c:pt>
                <c:pt idx="32">
                  <c:v>1.1629127529160291E-2</c:v>
                </c:pt>
                <c:pt idx="33">
                  <c:v>1.1198343368952242E-2</c:v>
                </c:pt>
                <c:pt idx="34">
                  <c:v>1.0932919228706921E-2</c:v>
                </c:pt>
                <c:pt idx="35">
                  <c:v>1.2537055772917978E-2</c:v>
                </c:pt>
              </c:numCache>
            </c:numRef>
          </c:yVal>
          <c:smooth val="1"/>
          <c:extLst>
            <c:ext xmlns:c16="http://schemas.microsoft.com/office/drawing/2014/chart" uri="{C3380CC4-5D6E-409C-BE32-E72D297353CC}">
              <c16:uniqueId val="{00000000-2D80-4BE1-8740-EDEEEB677EA9}"/>
            </c:ext>
          </c:extLst>
        </c:ser>
        <c:ser>
          <c:idx val="1"/>
          <c:order val="1"/>
          <c:tx>
            <c:strRef>
              <c:f>'FE - HF'!$W$6</c:f>
              <c:strCache>
                <c:ptCount val="1"/>
                <c:pt idx="0">
                  <c:v>Femmes</c:v>
                </c:pt>
              </c:strCache>
            </c:strRef>
          </c:tx>
          <c:spPr>
            <a:ln w="19050" cap="rnd">
              <a:solidFill>
                <a:schemeClr val="accent2"/>
              </a:solidFill>
              <a:round/>
            </a:ln>
            <a:effectLst/>
          </c:spPr>
          <c:marker>
            <c:symbol val="none"/>
          </c:marker>
          <c:xVal>
            <c:numRef>
              <c:f>'FE - HF'!$S$9:$S$44</c:f>
              <c:numCache>
                <c:formatCode>#,##0</c:formatCode>
                <c:ptCount val="36"/>
                <c:pt idx="0">
                  <c:v>15</c:v>
                </c:pt>
                <c:pt idx="1">
                  <c:v>16</c:v>
                </c:pt>
                <c:pt idx="2">
                  <c:v>17</c:v>
                </c:pt>
                <c:pt idx="3">
                  <c:v>18</c:v>
                </c:pt>
                <c:pt idx="4">
                  <c:v>19</c:v>
                </c:pt>
                <c:pt idx="5">
                  <c:v>20</c:v>
                </c:pt>
                <c:pt idx="6">
                  <c:v>21</c:v>
                </c:pt>
                <c:pt idx="7">
                  <c:v>22</c:v>
                </c:pt>
                <c:pt idx="8">
                  <c:v>23</c:v>
                </c:pt>
                <c:pt idx="9">
                  <c:v>24</c:v>
                </c:pt>
                <c:pt idx="10">
                  <c:v>25</c:v>
                </c:pt>
                <c:pt idx="11">
                  <c:v>26</c:v>
                </c:pt>
                <c:pt idx="12">
                  <c:v>27</c:v>
                </c:pt>
                <c:pt idx="13">
                  <c:v>28</c:v>
                </c:pt>
                <c:pt idx="14">
                  <c:v>29</c:v>
                </c:pt>
                <c:pt idx="15">
                  <c:v>30</c:v>
                </c:pt>
                <c:pt idx="16">
                  <c:v>31</c:v>
                </c:pt>
                <c:pt idx="17">
                  <c:v>32</c:v>
                </c:pt>
                <c:pt idx="18">
                  <c:v>33</c:v>
                </c:pt>
                <c:pt idx="19">
                  <c:v>34</c:v>
                </c:pt>
                <c:pt idx="20">
                  <c:v>35</c:v>
                </c:pt>
                <c:pt idx="21">
                  <c:v>36</c:v>
                </c:pt>
                <c:pt idx="22">
                  <c:v>37</c:v>
                </c:pt>
                <c:pt idx="23">
                  <c:v>38</c:v>
                </c:pt>
                <c:pt idx="24">
                  <c:v>39</c:v>
                </c:pt>
                <c:pt idx="25">
                  <c:v>40</c:v>
                </c:pt>
                <c:pt idx="26">
                  <c:v>41</c:v>
                </c:pt>
                <c:pt idx="27">
                  <c:v>42</c:v>
                </c:pt>
                <c:pt idx="28">
                  <c:v>43</c:v>
                </c:pt>
                <c:pt idx="29">
                  <c:v>44</c:v>
                </c:pt>
                <c:pt idx="30">
                  <c:v>45</c:v>
                </c:pt>
                <c:pt idx="31">
                  <c:v>46</c:v>
                </c:pt>
                <c:pt idx="32">
                  <c:v>47</c:v>
                </c:pt>
                <c:pt idx="33">
                  <c:v>48</c:v>
                </c:pt>
                <c:pt idx="34">
                  <c:v>49</c:v>
                </c:pt>
                <c:pt idx="35">
                  <c:v>50</c:v>
                </c:pt>
              </c:numCache>
            </c:numRef>
          </c:xVal>
          <c:yVal>
            <c:numRef>
              <c:f>'FE - HF'!$W$9:$W$44</c:f>
              <c:numCache>
                <c:formatCode>#\ ##0.000</c:formatCode>
                <c:ptCount val="36"/>
                <c:pt idx="0">
                  <c:v>2.4272404339420449E-6</c:v>
                </c:pt>
                <c:pt idx="1">
                  <c:v>2.3903915819970047E-6</c:v>
                </c:pt>
                <c:pt idx="2">
                  <c:v>1.2560967797446858E-5</c:v>
                </c:pt>
                <c:pt idx="3">
                  <c:v>9.0734069118011474E-4</c:v>
                </c:pt>
                <c:pt idx="4">
                  <c:v>2.7915595751421295E-3</c:v>
                </c:pt>
                <c:pt idx="5">
                  <c:v>4.5209025336444665E-3</c:v>
                </c:pt>
                <c:pt idx="6">
                  <c:v>7.2427592866905095E-3</c:v>
                </c:pt>
                <c:pt idx="7">
                  <c:v>1.0587671556181745E-2</c:v>
                </c:pt>
                <c:pt idx="8">
                  <c:v>1.4952535825618327E-2</c:v>
                </c:pt>
                <c:pt idx="9">
                  <c:v>2.016431256572793E-2</c:v>
                </c:pt>
                <c:pt idx="10">
                  <c:v>2.7266333705547981E-2</c:v>
                </c:pt>
                <c:pt idx="11">
                  <c:v>3.2553787452551636E-2</c:v>
                </c:pt>
                <c:pt idx="12">
                  <c:v>3.8680681225054928E-2</c:v>
                </c:pt>
                <c:pt idx="13">
                  <c:v>4.2072703203947757E-2</c:v>
                </c:pt>
                <c:pt idx="14">
                  <c:v>4.2755328077489302E-2</c:v>
                </c:pt>
                <c:pt idx="15">
                  <c:v>4.2752486269451988E-2</c:v>
                </c:pt>
                <c:pt idx="16">
                  <c:v>4.041004534888152E-2</c:v>
                </c:pt>
                <c:pt idx="17">
                  <c:v>3.6729371866525459E-2</c:v>
                </c:pt>
                <c:pt idx="18">
                  <c:v>3.3097948999580545E-2</c:v>
                </c:pt>
                <c:pt idx="19">
                  <c:v>2.9714198664511377E-2</c:v>
                </c:pt>
                <c:pt idx="20">
                  <c:v>2.8700066210549546E-2</c:v>
                </c:pt>
                <c:pt idx="21">
                  <c:v>2.6199142975625488E-2</c:v>
                </c:pt>
                <c:pt idx="22">
                  <c:v>2.4351737161654518E-2</c:v>
                </c:pt>
                <c:pt idx="23">
                  <c:v>2.1767370776704327E-2</c:v>
                </c:pt>
                <c:pt idx="24">
                  <c:v>2.0413082749839061E-2</c:v>
                </c:pt>
                <c:pt idx="25">
                  <c:v>2.2862435409963928E-2</c:v>
                </c:pt>
                <c:pt idx="26">
                  <c:v>1.8301479101271074E-2</c:v>
                </c:pt>
                <c:pt idx="27">
                  <c:v>1.5752428524966403E-2</c:v>
                </c:pt>
                <c:pt idx="28">
                  <c:v>1.5116817306989548E-2</c:v>
                </c:pt>
                <c:pt idx="29">
                  <c:v>1.4483109807339651E-2</c:v>
                </c:pt>
                <c:pt idx="30">
                  <c:v>1.3555030440820195E-2</c:v>
                </c:pt>
                <c:pt idx="31">
                  <c:v>1.1869456835020113E-2</c:v>
                </c:pt>
                <c:pt idx="32">
                  <c:v>1.1154456809633796E-2</c:v>
                </c:pt>
                <c:pt idx="33">
                  <c:v>1.0664151488759665E-2</c:v>
                </c:pt>
                <c:pt idx="34">
                  <c:v>1.0741112478145439E-2</c:v>
                </c:pt>
                <c:pt idx="35">
                  <c:v>1.2523347568150215E-2</c:v>
                </c:pt>
              </c:numCache>
            </c:numRef>
          </c:yVal>
          <c:smooth val="1"/>
          <c:extLst>
            <c:ext xmlns:c16="http://schemas.microsoft.com/office/drawing/2014/chart" uri="{C3380CC4-5D6E-409C-BE32-E72D297353CC}">
              <c16:uniqueId val="{00000001-2D80-4BE1-8740-EDEEEB677EA9}"/>
            </c:ext>
          </c:extLst>
        </c:ser>
        <c:dLbls>
          <c:showLegendKey val="0"/>
          <c:showVal val="0"/>
          <c:showCatName val="0"/>
          <c:showSerName val="0"/>
          <c:showPercent val="0"/>
          <c:showBubbleSize val="0"/>
        </c:dLbls>
        <c:axId val="340866895"/>
        <c:axId val="340866063"/>
      </c:scatterChart>
      <c:valAx>
        <c:axId val="340866895"/>
        <c:scaling>
          <c:orientation val="minMax"/>
          <c:min val="15"/>
        </c:scaling>
        <c:delete val="0"/>
        <c:axPos val="b"/>
        <c:majorGridlines>
          <c:spPr>
            <a:ln w="9525" cap="flat" cmpd="sng" algn="ctr">
              <a:solidFill>
                <a:schemeClr val="tx1">
                  <a:lumMod val="15000"/>
                  <a:lumOff val="85000"/>
                </a:schemeClr>
              </a:solidFill>
              <a:round/>
            </a:ln>
            <a:effectLst/>
          </c:spPr>
        </c:majorGridlines>
        <c:title>
          <c:tx>
            <c:strRef>
              <c:f>'FE - HF'!$S$6</c:f>
              <c:strCache>
                <c:ptCount val="1"/>
                <c:pt idx="0">
                  <c:v>Age</c:v>
                </c:pt>
              </c:strCache>
            </c:strRef>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40866063"/>
        <c:crosses val="autoZero"/>
        <c:crossBetween val="midCat"/>
      </c:valAx>
      <c:valAx>
        <c:axId val="340866063"/>
        <c:scaling>
          <c:orientation val="minMax"/>
          <c:min val="0"/>
        </c:scaling>
        <c:delete val="0"/>
        <c:axPos val="l"/>
        <c:majorGridlines>
          <c:spPr>
            <a:ln w="9525" cap="flat" cmpd="sng" algn="ctr">
              <a:solidFill>
                <a:schemeClr val="tx1">
                  <a:lumMod val="15000"/>
                  <a:lumOff val="85000"/>
                </a:schemeClr>
              </a:solidFill>
              <a:round/>
            </a:ln>
            <a:effectLst/>
          </c:spPr>
        </c:majorGridlines>
        <c:title>
          <c:tx>
            <c:strRef>
              <c:f>'FE - HF'!$T$4</c:f>
              <c:strCache>
                <c:ptCount val="1"/>
                <c:pt idx="0">
                  <c:v>Taux de primo-nuptialité</c:v>
                </c:pt>
              </c:strCache>
            </c:strRef>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 ##0.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40866895"/>
        <c:crosses val="autoZero"/>
        <c:crossBetween val="midCat"/>
      </c:valAx>
      <c:spPr>
        <a:noFill/>
        <a:ln>
          <a:noFill/>
        </a:ln>
        <a:effectLst/>
      </c:spPr>
    </c:plotArea>
    <c:legend>
      <c:legendPos val="r"/>
      <c:layout>
        <c:manualLayout>
          <c:xMode val="edge"/>
          <c:yMode val="edge"/>
          <c:x val="0.56463867016622926"/>
          <c:y val="0.21374927092446774"/>
          <c:w val="0.17425021872265967"/>
          <c:h val="0.1562510936132983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'FE - HF'!$T$4:$T$5</c:f>
          <c:strCache>
            <c:ptCount val="2"/>
            <c:pt idx="0">
              <c:v>Taux de primo-nuptialité</c:v>
            </c:pt>
            <c:pt idx="1">
              <c:v>2d catégorie</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manualLayout>
          <c:layoutTarget val="inner"/>
          <c:xMode val="edge"/>
          <c:yMode val="edge"/>
          <c:x val="0.17544225721784776"/>
          <c:y val="0.17171296296296296"/>
          <c:w val="0.78208530183727032"/>
          <c:h val="0.62271617089530473"/>
        </c:manualLayout>
      </c:layout>
      <c:scatterChart>
        <c:scatterStyle val="smoothMarker"/>
        <c:varyColors val="0"/>
        <c:ser>
          <c:idx val="0"/>
          <c:order val="0"/>
          <c:tx>
            <c:strRef>
              <c:f>'FE - HF'!$T$6</c:f>
              <c:strCache>
                <c:ptCount val="1"/>
                <c:pt idx="0">
                  <c:v>Hommes</c:v>
                </c:pt>
              </c:strCache>
            </c:strRef>
          </c:tx>
          <c:spPr>
            <a:ln w="19050" cap="rnd">
              <a:solidFill>
                <a:schemeClr val="accent1"/>
              </a:solidFill>
              <a:round/>
            </a:ln>
            <a:effectLst/>
          </c:spPr>
          <c:marker>
            <c:symbol val="none"/>
          </c:marker>
          <c:xVal>
            <c:numRef>
              <c:f>'FE - HF'!$S$9:$S$44</c:f>
              <c:numCache>
                <c:formatCode>#,##0</c:formatCode>
                <c:ptCount val="36"/>
                <c:pt idx="0">
                  <c:v>15</c:v>
                </c:pt>
                <c:pt idx="1">
                  <c:v>16</c:v>
                </c:pt>
                <c:pt idx="2">
                  <c:v>17</c:v>
                </c:pt>
                <c:pt idx="3">
                  <c:v>18</c:v>
                </c:pt>
                <c:pt idx="4">
                  <c:v>19</c:v>
                </c:pt>
                <c:pt idx="5">
                  <c:v>20</c:v>
                </c:pt>
                <c:pt idx="6">
                  <c:v>21</c:v>
                </c:pt>
                <c:pt idx="7">
                  <c:v>22</c:v>
                </c:pt>
                <c:pt idx="8">
                  <c:v>23</c:v>
                </c:pt>
                <c:pt idx="9">
                  <c:v>24</c:v>
                </c:pt>
                <c:pt idx="10">
                  <c:v>25</c:v>
                </c:pt>
                <c:pt idx="11">
                  <c:v>26</c:v>
                </c:pt>
                <c:pt idx="12">
                  <c:v>27</c:v>
                </c:pt>
                <c:pt idx="13">
                  <c:v>28</c:v>
                </c:pt>
                <c:pt idx="14">
                  <c:v>29</c:v>
                </c:pt>
                <c:pt idx="15">
                  <c:v>30</c:v>
                </c:pt>
                <c:pt idx="16">
                  <c:v>31</c:v>
                </c:pt>
                <c:pt idx="17">
                  <c:v>32</c:v>
                </c:pt>
                <c:pt idx="18">
                  <c:v>33</c:v>
                </c:pt>
                <c:pt idx="19">
                  <c:v>34</c:v>
                </c:pt>
                <c:pt idx="20">
                  <c:v>35</c:v>
                </c:pt>
                <c:pt idx="21">
                  <c:v>36</c:v>
                </c:pt>
                <c:pt idx="22">
                  <c:v>37</c:v>
                </c:pt>
                <c:pt idx="23">
                  <c:v>38</c:v>
                </c:pt>
                <c:pt idx="24">
                  <c:v>39</c:v>
                </c:pt>
                <c:pt idx="25">
                  <c:v>40</c:v>
                </c:pt>
                <c:pt idx="26">
                  <c:v>41</c:v>
                </c:pt>
                <c:pt idx="27">
                  <c:v>42</c:v>
                </c:pt>
                <c:pt idx="28">
                  <c:v>43</c:v>
                </c:pt>
                <c:pt idx="29">
                  <c:v>44</c:v>
                </c:pt>
                <c:pt idx="30">
                  <c:v>45</c:v>
                </c:pt>
                <c:pt idx="31">
                  <c:v>46</c:v>
                </c:pt>
                <c:pt idx="32">
                  <c:v>47</c:v>
                </c:pt>
                <c:pt idx="33">
                  <c:v>48</c:v>
                </c:pt>
                <c:pt idx="34">
                  <c:v>49</c:v>
                </c:pt>
                <c:pt idx="35">
                  <c:v>50</c:v>
                </c:pt>
              </c:numCache>
            </c:numRef>
          </c:xVal>
          <c:yVal>
            <c:numRef>
              <c:f>'FE - HF'!$Y$9:$Y$44</c:f>
              <c:numCache>
                <c:formatCode>#\ ##0.000</c:formatCode>
                <c:ptCount val="36"/>
                <c:pt idx="0">
                  <c:v>0</c:v>
                </c:pt>
                <c:pt idx="1">
                  <c:v>0</c:v>
                </c:pt>
                <c:pt idx="2">
                  <c:v>0</c:v>
                </c:pt>
                <c:pt idx="3">
                  <c:v>9.1657812441583213E-5</c:v>
                </c:pt>
                <c:pt idx="4">
                  <c:v>4.3404525257064082E-4</c:v>
                </c:pt>
                <c:pt idx="5">
                  <c:v>1.4917463567654782E-3</c:v>
                </c:pt>
                <c:pt idx="6">
                  <c:v>3.5469942951029082E-3</c:v>
                </c:pt>
                <c:pt idx="7">
                  <c:v>7.8489158379052883E-3</c:v>
                </c:pt>
                <c:pt idx="8">
                  <c:v>1.4657147040986765E-2</c:v>
                </c:pt>
                <c:pt idx="9">
                  <c:v>2.4983067935043131E-2</c:v>
                </c:pt>
                <c:pt idx="10">
                  <c:v>4.0503120103285717E-2</c:v>
                </c:pt>
                <c:pt idx="11">
                  <c:v>6.105176451559733E-2</c:v>
                </c:pt>
                <c:pt idx="12">
                  <c:v>8.6723052829617772E-2</c:v>
                </c:pt>
                <c:pt idx="13">
                  <c:v>0.11633315219081206</c:v>
                </c:pt>
                <c:pt idx="14">
                  <c:v>0.14788100405486293</c:v>
                </c:pt>
                <c:pt idx="15">
                  <c:v>0.17924148974137483</c:v>
                </c:pt>
                <c:pt idx="16">
                  <c:v>0.20790414434649618</c:v>
                </c:pt>
                <c:pt idx="17">
                  <c:v>0.23413793476442821</c:v>
                </c:pt>
                <c:pt idx="18">
                  <c:v>0.25788977063176349</c:v>
                </c:pt>
                <c:pt idx="19">
                  <c:v>0.27861339239241278</c:v>
                </c:pt>
                <c:pt idx="20">
                  <c:v>0.29708950144850022</c:v>
                </c:pt>
                <c:pt idx="21">
                  <c:v>0.31362658328126392</c:v>
                </c:pt>
                <c:pt idx="22">
                  <c:v>0.32852799612843708</c:v>
                </c:pt>
                <c:pt idx="23">
                  <c:v>0.34111552289671332</c:v>
                </c:pt>
                <c:pt idx="24">
                  <c:v>0.35217435603756303</c:v>
                </c:pt>
                <c:pt idx="25">
                  <c:v>0.36345470637039451</c:v>
                </c:pt>
                <c:pt idx="26">
                  <c:v>0.37243878507820172</c:v>
                </c:pt>
                <c:pt idx="27">
                  <c:v>0.38025160459926632</c:v>
                </c:pt>
                <c:pt idx="28">
                  <c:v>0.38736215476697533</c:v>
                </c:pt>
                <c:pt idx="29">
                  <c:v>0.39348564662974678</c:v>
                </c:pt>
                <c:pt idx="30">
                  <c:v>0.39893786968036543</c:v>
                </c:pt>
                <c:pt idx="31">
                  <c:v>0.40382004828599305</c:v>
                </c:pt>
                <c:pt idx="32">
                  <c:v>0.40793473273493935</c:v>
                </c:pt>
                <c:pt idx="33">
                  <c:v>0.41175261233807181</c:v>
                </c:pt>
                <c:pt idx="34">
                  <c:v>0.41535206026987948</c:v>
                </c:pt>
                <c:pt idx="35">
                  <c:v>0.41932585386359494</c:v>
                </c:pt>
              </c:numCache>
            </c:numRef>
          </c:yVal>
          <c:smooth val="1"/>
          <c:extLst>
            <c:ext xmlns:c16="http://schemas.microsoft.com/office/drawing/2014/chart" uri="{C3380CC4-5D6E-409C-BE32-E72D297353CC}">
              <c16:uniqueId val="{00000000-D37C-4780-9EC4-5D0E8EB538C4}"/>
            </c:ext>
          </c:extLst>
        </c:ser>
        <c:ser>
          <c:idx val="1"/>
          <c:order val="1"/>
          <c:tx>
            <c:strRef>
              <c:f>'FE - HF'!$U$6</c:f>
              <c:strCache>
                <c:ptCount val="1"/>
                <c:pt idx="0">
                  <c:v>Femmes</c:v>
                </c:pt>
              </c:strCache>
            </c:strRef>
          </c:tx>
          <c:spPr>
            <a:ln w="19050" cap="rnd">
              <a:solidFill>
                <a:schemeClr val="accent2"/>
              </a:solidFill>
              <a:round/>
            </a:ln>
            <a:effectLst/>
          </c:spPr>
          <c:marker>
            <c:symbol val="none"/>
          </c:marker>
          <c:xVal>
            <c:numRef>
              <c:f>'FE - HF'!$S$9:$S$44</c:f>
              <c:numCache>
                <c:formatCode>#,##0</c:formatCode>
                <c:ptCount val="36"/>
                <c:pt idx="0">
                  <c:v>15</c:v>
                </c:pt>
                <c:pt idx="1">
                  <c:v>16</c:v>
                </c:pt>
                <c:pt idx="2">
                  <c:v>17</c:v>
                </c:pt>
                <c:pt idx="3">
                  <c:v>18</c:v>
                </c:pt>
                <c:pt idx="4">
                  <c:v>19</c:v>
                </c:pt>
                <c:pt idx="5">
                  <c:v>20</c:v>
                </c:pt>
                <c:pt idx="6">
                  <c:v>21</c:v>
                </c:pt>
                <c:pt idx="7">
                  <c:v>22</c:v>
                </c:pt>
                <c:pt idx="8">
                  <c:v>23</c:v>
                </c:pt>
                <c:pt idx="9">
                  <c:v>24</c:v>
                </c:pt>
                <c:pt idx="10">
                  <c:v>25</c:v>
                </c:pt>
                <c:pt idx="11">
                  <c:v>26</c:v>
                </c:pt>
                <c:pt idx="12">
                  <c:v>27</c:v>
                </c:pt>
                <c:pt idx="13">
                  <c:v>28</c:v>
                </c:pt>
                <c:pt idx="14">
                  <c:v>29</c:v>
                </c:pt>
                <c:pt idx="15">
                  <c:v>30</c:v>
                </c:pt>
                <c:pt idx="16">
                  <c:v>31</c:v>
                </c:pt>
                <c:pt idx="17">
                  <c:v>32</c:v>
                </c:pt>
                <c:pt idx="18">
                  <c:v>33</c:v>
                </c:pt>
                <c:pt idx="19">
                  <c:v>34</c:v>
                </c:pt>
                <c:pt idx="20">
                  <c:v>35</c:v>
                </c:pt>
                <c:pt idx="21">
                  <c:v>36</c:v>
                </c:pt>
                <c:pt idx="22">
                  <c:v>37</c:v>
                </c:pt>
                <c:pt idx="23">
                  <c:v>38</c:v>
                </c:pt>
                <c:pt idx="24">
                  <c:v>39</c:v>
                </c:pt>
                <c:pt idx="25">
                  <c:v>40</c:v>
                </c:pt>
                <c:pt idx="26">
                  <c:v>41</c:v>
                </c:pt>
                <c:pt idx="27">
                  <c:v>42</c:v>
                </c:pt>
                <c:pt idx="28">
                  <c:v>43</c:v>
                </c:pt>
                <c:pt idx="29">
                  <c:v>44</c:v>
                </c:pt>
                <c:pt idx="30">
                  <c:v>45</c:v>
                </c:pt>
                <c:pt idx="31">
                  <c:v>46</c:v>
                </c:pt>
                <c:pt idx="32">
                  <c:v>47</c:v>
                </c:pt>
                <c:pt idx="33">
                  <c:v>48</c:v>
                </c:pt>
                <c:pt idx="34">
                  <c:v>49</c:v>
                </c:pt>
                <c:pt idx="35">
                  <c:v>50</c:v>
                </c:pt>
              </c:numCache>
            </c:numRef>
          </c:xVal>
          <c:yVal>
            <c:numRef>
              <c:f>'FE - HF'!$Z$9:$Z$44</c:f>
              <c:numCache>
                <c:formatCode>#\ ##0.000</c:formatCode>
                <c:ptCount val="36"/>
                <c:pt idx="0">
                  <c:v>2.4272404339420449E-6</c:v>
                </c:pt>
                <c:pt idx="1">
                  <c:v>4.8176320159390496E-6</c:v>
                </c:pt>
                <c:pt idx="2">
                  <c:v>1.7378599813385906E-5</c:v>
                </c:pt>
                <c:pt idx="3">
                  <c:v>9.2137517627453045E-4</c:v>
                </c:pt>
                <c:pt idx="4">
                  <c:v>3.6852453819899412E-3</c:v>
                </c:pt>
                <c:pt idx="5">
                  <c:v>8.1262223969332283E-3</c:v>
                </c:pt>
                <c:pt idx="6">
                  <c:v>1.5174636105633306E-2</c:v>
                </c:pt>
                <c:pt idx="7">
                  <c:v>2.5312209634541553E-2</c:v>
                </c:pt>
                <c:pt idx="8">
                  <c:v>3.9363092365940475E-2</c:v>
                </c:pt>
                <c:pt idx="9">
                  <c:v>5.7722976244502316E-2</c:v>
                </c:pt>
                <c:pt idx="10">
                  <c:v>8.170424945682643E-2</c:v>
                </c:pt>
                <c:pt idx="11">
                  <c:v>0.10916526341376588</c:v>
                </c:pt>
                <c:pt idx="12">
                  <c:v>0.14031619415353755</c:v>
                </c:pt>
                <c:pt idx="13">
                  <c:v>0.1722634066099647</c:v>
                </c:pt>
                <c:pt idx="14">
                  <c:v>0.20288739186709037</c:v>
                </c:pt>
                <c:pt idx="15">
                  <c:v>0.23146277638986074</c:v>
                </c:pt>
                <c:pt idx="16">
                  <c:v>0.25702813633971366</c:v>
                </c:pt>
                <c:pt idx="17">
                  <c:v>0.27888024852845766</c:v>
                </c:pt>
                <c:pt idx="18">
                  <c:v>0.29763754687953575</c:v>
                </c:pt>
                <c:pt idx="19">
                  <c:v>0.31386117510846406</c:v>
                </c:pt>
                <c:pt idx="20">
                  <c:v>0.32872802057970102</c:v>
                </c:pt>
                <c:pt idx="21">
                  <c:v>0.34155075963042142</c:v>
                </c:pt>
                <c:pt idx="22">
                  <c:v>0.35293910776203907</c:v>
                </c:pt>
                <c:pt idx="23">
                  <c:v>0.36263637219972905</c:v>
                </c:pt>
                <c:pt idx="24">
                  <c:v>0.37137599859830606</c:v>
                </c:pt>
                <c:pt idx="25">
                  <c:v>0.38066760061957622</c:v>
                </c:pt>
                <c:pt idx="26">
                  <c:v>0.38779191704912719</c:v>
                </c:pt>
                <c:pt idx="27">
                  <c:v>0.39368088240815446</c:v>
                </c:pt>
                <c:pt idx="28">
                  <c:v>0.3990679620987338</c:v>
                </c:pt>
                <c:pt idx="29">
                  <c:v>0.40400138326030122</c:v>
                </c:pt>
                <c:pt idx="30">
                  <c:v>0.40838077335795414</c:v>
                </c:pt>
                <c:pt idx="31">
                  <c:v>0.41210604189591171</c:v>
                </c:pt>
                <c:pt idx="32">
                  <c:v>0.41544361516710826</c:v>
                </c:pt>
                <c:pt idx="33">
                  <c:v>0.41854924994490145</c:v>
                </c:pt>
                <c:pt idx="34">
                  <c:v>0.4215053352592612</c:v>
                </c:pt>
                <c:pt idx="35">
                  <c:v>0.42481383312080206</c:v>
                </c:pt>
              </c:numCache>
            </c:numRef>
          </c:yVal>
          <c:smooth val="1"/>
          <c:extLst>
            <c:ext xmlns:c16="http://schemas.microsoft.com/office/drawing/2014/chart" uri="{C3380CC4-5D6E-409C-BE32-E72D297353CC}">
              <c16:uniqueId val="{00000001-D37C-4780-9EC4-5D0E8EB538C4}"/>
            </c:ext>
          </c:extLst>
        </c:ser>
        <c:dLbls>
          <c:showLegendKey val="0"/>
          <c:showVal val="0"/>
          <c:showCatName val="0"/>
          <c:showSerName val="0"/>
          <c:showPercent val="0"/>
          <c:showBubbleSize val="0"/>
        </c:dLbls>
        <c:axId val="340866895"/>
        <c:axId val="340866063"/>
      </c:scatterChart>
      <c:valAx>
        <c:axId val="340866895"/>
        <c:scaling>
          <c:orientation val="minMax"/>
          <c:min val="15"/>
        </c:scaling>
        <c:delete val="0"/>
        <c:axPos val="b"/>
        <c:majorGridlines>
          <c:spPr>
            <a:ln w="9525" cap="flat" cmpd="sng" algn="ctr">
              <a:solidFill>
                <a:schemeClr val="tx1">
                  <a:lumMod val="15000"/>
                  <a:lumOff val="85000"/>
                </a:schemeClr>
              </a:solidFill>
              <a:round/>
            </a:ln>
            <a:effectLst/>
          </c:spPr>
        </c:majorGridlines>
        <c:title>
          <c:tx>
            <c:strRef>
              <c:f>'FE - HF'!$S$6</c:f>
              <c:strCache>
                <c:ptCount val="1"/>
                <c:pt idx="0">
                  <c:v>Age</c:v>
                </c:pt>
              </c:strCache>
            </c:strRef>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40866063"/>
        <c:crosses val="autoZero"/>
        <c:crossBetween val="midCat"/>
      </c:valAx>
      <c:valAx>
        <c:axId val="340866063"/>
        <c:scaling>
          <c:orientation val="minMax"/>
          <c:max val="0.8"/>
          <c:min val="0"/>
        </c:scaling>
        <c:delete val="0"/>
        <c:axPos val="l"/>
        <c:majorGridlines>
          <c:spPr>
            <a:ln w="9525" cap="flat" cmpd="sng" algn="ctr">
              <a:solidFill>
                <a:schemeClr val="tx1">
                  <a:lumMod val="15000"/>
                  <a:lumOff val="85000"/>
                </a:schemeClr>
              </a:solidFill>
              <a:round/>
            </a:ln>
            <a:effectLst/>
          </c:spPr>
        </c:majorGridlines>
        <c:title>
          <c:tx>
            <c:strRef>
              <c:f>'FE - HF'!$T$4</c:f>
              <c:strCache>
                <c:ptCount val="1"/>
                <c:pt idx="0">
                  <c:v>Taux de primo-nuptialité</c:v>
                </c:pt>
              </c:strCache>
            </c:strRef>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 ##0.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40866895"/>
        <c:crosses val="autoZero"/>
        <c:crossBetween val="midCat"/>
      </c:valAx>
      <c:spPr>
        <a:noFill/>
        <a:ln>
          <a:noFill/>
        </a:ln>
        <a:effectLst/>
      </c:spPr>
    </c:plotArea>
    <c:legend>
      <c:legendPos val="r"/>
      <c:layout>
        <c:manualLayout>
          <c:xMode val="edge"/>
          <c:yMode val="edge"/>
          <c:x val="0.67852755905511819"/>
          <c:y val="0.22300853018372704"/>
          <c:w val="0.17425021872265967"/>
          <c:h val="0.1562510936132983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'FE - HF'!$AA$4:$AA$5</c:f>
          <c:strCache>
            <c:ptCount val="2"/>
            <c:pt idx="0">
              <c:v>Taux de primo-nuptialité</c:v>
            </c:pt>
            <c:pt idx="1">
              <c:v>1e catégorie</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manualLayout>
          <c:layoutTarget val="inner"/>
          <c:xMode val="edge"/>
          <c:yMode val="edge"/>
          <c:x val="0.17544225721784776"/>
          <c:y val="0.17171296296296296"/>
          <c:w val="0.78208530183727032"/>
          <c:h val="0.62271617089530473"/>
        </c:manualLayout>
      </c:layout>
      <c:scatterChart>
        <c:scatterStyle val="smoothMarker"/>
        <c:varyColors val="0"/>
        <c:ser>
          <c:idx val="0"/>
          <c:order val="0"/>
          <c:tx>
            <c:strRef>
              <c:f>'FE - HF'!$T$6</c:f>
              <c:strCache>
                <c:ptCount val="1"/>
                <c:pt idx="0">
                  <c:v>Hommes</c:v>
                </c:pt>
              </c:strCache>
            </c:strRef>
          </c:tx>
          <c:spPr>
            <a:ln w="19050" cap="rnd">
              <a:solidFill>
                <a:schemeClr val="accent1"/>
              </a:solidFill>
              <a:round/>
            </a:ln>
            <a:effectLst/>
          </c:spPr>
          <c:marker>
            <c:symbol val="none"/>
          </c:marker>
          <c:xVal>
            <c:numRef>
              <c:f>'FE - HF'!$S$9:$S$44</c:f>
              <c:numCache>
                <c:formatCode>#,##0</c:formatCode>
                <c:ptCount val="36"/>
                <c:pt idx="0">
                  <c:v>15</c:v>
                </c:pt>
                <c:pt idx="1">
                  <c:v>16</c:v>
                </c:pt>
                <c:pt idx="2">
                  <c:v>17</c:v>
                </c:pt>
                <c:pt idx="3">
                  <c:v>18</c:v>
                </c:pt>
                <c:pt idx="4">
                  <c:v>19</c:v>
                </c:pt>
                <c:pt idx="5">
                  <c:v>20</c:v>
                </c:pt>
                <c:pt idx="6">
                  <c:v>21</c:v>
                </c:pt>
                <c:pt idx="7">
                  <c:v>22</c:v>
                </c:pt>
                <c:pt idx="8">
                  <c:v>23</c:v>
                </c:pt>
                <c:pt idx="9">
                  <c:v>24</c:v>
                </c:pt>
                <c:pt idx="10">
                  <c:v>25</c:v>
                </c:pt>
                <c:pt idx="11">
                  <c:v>26</c:v>
                </c:pt>
                <c:pt idx="12">
                  <c:v>27</c:v>
                </c:pt>
                <c:pt idx="13">
                  <c:v>28</c:v>
                </c:pt>
                <c:pt idx="14">
                  <c:v>29</c:v>
                </c:pt>
                <c:pt idx="15">
                  <c:v>30</c:v>
                </c:pt>
                <c:pt idx="16">
                  <c:v>31</c:v>
                </c:pt>
                <c:pt idx="17">
                  <c:v>32</c:v>
                </c:pt>
                <c:pt idx="18">
                  <c:v>33</c:v>
                </c:pt>
                <c:pt idx="19">
                  <c:v>34</c:v>
                </c:pt>
                <c:pt idx="20">
                  <c:v>35</c:v>
                </c:pt>
                <c:pt idx="21">
                  <c:v>36</c:v>
                </c:pt>
                <c:pt idx="22">
                  <c:v>37</c:v>
                </c:pt>
                <c:pt idx="23">
                  <c:v>38</c:v>
                </c:pt>
                <c:pt idx="24">
                  <c:v>39</c:v>
                </c:pt>
                <c:pt idx="25">
                  <c:v>40</c:v>
                </c:pt>
                <c:pt idx="26">
                  <c:v>41</c:v>
                </c:pt>
                <c:pt idx="27">
                  <c:v>42</c:v>
                </c:pt>
                <c:pt idx="28">
                  <c:v>43</c:v>
                </c:pt>
                <c:pt idx="29">
                  <c:v>44</c:v>
                </c:pt>
                <c:pt idx="30">
                  <c:v>45</c:v>
                </c:pt>
                <c:pt idx="31">
                  <c:v>46</c:v>
                </c:pt>
                <c:pt idx="32">
                  <c:v>47</c:v>
                </c:pt>
                <c:pt idx="33">
                  <c:v>48</c:v>
                </c:pt>
                <c:pt idx="34">
                  <c:v>49</c:v>
                </c:pt>
                <c:pt idx="35">
                  <c:v>50</c:v>
                </c:pt>
              </c:numCache>
            </c:numRef>
          </c:xVal>
          <c:yVal>
            <c:numRef>
              <c:f>'FE - HF'!$AA$9:$AA$44</c:f>
              <c:numCache>
                <c:formatCode>#\ ##0.000</c:formatCode>
                <c:ptCount val="36"/>
                <c:pt idx="0">
                  <c:v>0</c:v>
                </c:pt>
                <c:pt idx="1">
                  <c:v>0</c:v>
                </c:pt>
                <c:pt idx="2">
                  <c:v>0</c:v>
                </c:pt>
                <c:pt idx="3">
                  <c:v>9.184645206823708E-5</c:v>
                </c:pt>
                <c:pt idx="4">
                  <c:v>4.3585708877668305E-4</c:v>
                </c:pt>
                <c:pt idx="5">
                  <c:v>1.5015943921077434E-3</c:v>
                </c:pt>
                <c:pt idx="6">
                  <c:v>3.5779234630476907E-3</c:v>
                </c:pt>
                <c:pt idx="7">
                  <c:v>7.950551951524984E-3</c:v>
                </c:pt>
                <c:pt idx="8">
                  <c:v>1.4922630292231474E-2</c:v>
                </c:pt>
                <c:pt idx="9">
                  <c:v>2.5631519595174446E-2</c:v>
                </c:pt>
                <c:pt idx="10">
                  <c:v>4.202905087105395E-2</c:v>
                </c:pt>
                <c:pt idx="11">
                  <c:v>6.4308435645079737E-2</c:v>
                </c:pt>
                <c:pt idx="12">
                  <c:v>9.3060752969924956E-2</c:v>
                </c:pt>
                <c:pt idx="13">
                  <c:v>0.12780190870244224</c:v>
                </c:pt>
                <c:pt idx="14">
                  <c:v>0.16660201693765445</c:v>
                </c:pt>
                <c:pt idx="15">
                  <c:v>0.20708051232747618</c:v>
                </c:pt>
                <c:pt idx="16">
                  <c:v>0.24609301483004778</c:v>
                </c:pt>
                <c:pt idx="17">
                  <c:v>0.28371999766484068</c:v>
                </c:pt>
                <c:pt idx="18">
                  <c:v>0.31933078452403502</c:v>
                </c:pt>
                <c:pt idx="19">
                  <c:v>0.35204432061333774</c:v>
                </c:pt>
                <c:pt idx="20">
                  <c:v>0.38264016247352695</c:v>
                </c:pt>
                <c:pt idx="21">
                  <c:v>0.41184243426968919</c:v>
                </c:pt>
                <c:pt idx="22">
                  <c:v>0.43959470774146864</c:v>
                </c:pt>
                <c:pt idx="23">
                  <c:v>0.46414297023298745</c:v>
                </c:pt>
                <c:pt idx="24">
                  <c:v>0.48695328006409311</c:v>
                </c:pt>
                <c:pt idx="25">
                  <c:v>0.51152427264229938</c:v>
                </c:pt>
                <c:pt idx="26">
                  <c:v>0.53191922246424828</c:v>
                </c:pt>
                <c:pt idx="27">
                  <c:v>0.55004499679483354</c:v>
                </c:pt>
                <c:pt idx="28">
                  <c:v>0.56714700761719972</c:v>
                </c:pt>
                <c:pt idx="29">
                  <c:v>0.58221476724700594</c:v>
                </c:pt>
                <c:pt idx="30">
                  <c:v>0.59617742048462397</c:v>
                </c:pt>
                <c:pt idx="31">
                  <c:v>0.60920484617648385</c:v>
                </c:pt>
                <c:pt idx="32">
                  <c:v>0.62083397370564419</c:v>
                </c:pt>
                <c:pt idx="33">
                  <c:v>0.63203231707459639</c:v>
                </c:pt>
                <c:pt idx="34">
                  <c:v>0.64296523630330327</c:v>
                </c:pt>
                <c:pt idx="35">
                  <c:v>0.65550229207622124</c:v>
                </c:pt>
              </c:numCache>
            </c:numRef>
          </c:yVal>
          <c:smooth val="1"/>
          <c:extLst>
            <c:ext xmlns:c16="http://schemas.microsoft.com/office/drawing/2014/chart" uri="{C3380CC4-5D6E-409C-BE32-E72D297353CC}">
              <c16:uniqueId val="{00000000-E22F-431C-8726-00664BC56F60}"/>
            </c:ext>
          </c:extLst>
        </c:ser>
        <c:ser>
          <c:idx val="1"/>
          <c:order val="1"/>
          <c:tx>
            <c:strRef>
              <c:f>'FE - HF'!$U$6</c:f>
              <c:strCache>
                <c:ptCount val="1"/>
                <c:pt idx="0">
                  <c:v>Femmes</c:v>
                </c:pt>
              </c:strCache>
            </c:strRef>
          </c:tx>
          <c:spPr>
            <a:ln w="19050" cap="rnd">
              <a:solidFill>
                <a:schemeClr val="accent2"/>
              </a:solidFill>
              <a:round/>
            </a:ln>
            <a:effectLst/>
          </c:spPr>
          <c:marker>
            <c:symbol val="none"/>
          </c:marker>
          <c:xVal>
            <c:numRef>
              <c:f>'FE - HF'!$S$9:$S$44</c:f>
              <c:numCache>
                <c:formatCode>#,##0</c:formatCode>
                <c:ptCount val="36"/>
                <c:pt idx="0">
                  <c:v>15</c:v>
                </c:pt>
                <c:pt idx="1">
                  <c:v>16</c:v>
                </c:pt>
                <c:pt idx="2">
                  <c:v>17</c:v>
                </c:pt>
                <c:pt idx="3">
                  <c:v>18</c:v>
                </c:pt>
                <c:pt idx="4">
                  <c:v>19</c:v>
                </c:pt>
                <c:pt idx="5">
                  <c:v>20</c:v>
                </c:pt>
                <c:pt idx="6">
                  <c:v>21</c:v>
                </c:pt>
                <c:pt idx="7">
                  <c:v>22</c:v>
                </c:pt>
                <c:pt idx="8">
                  <c:v>23</c:v>
                </c:pt>
                <c:pt idx="9">
                  <c:v>24</c:v>
                </c:pt>
                <c:pt idx="10">
                  <c:v>25</c:v>
                </c:pt>
                <c:pt idx="11">
                  <c:v>26</c:v>
                </c:pt>
                <c:pt idx="12">
                  <c:v>27</c:v>
                </c:pt>
                <c:pt idx="13">
                  <c:v>28</c:v>
                </c:pt>
                <c:pt idx="14">
                  <c:v>29</c:v>
                </c:pt>
                <c:pt idx="15">
                  <c:v>30</c:v>
                </c:pt>
                <c:pt idx="16">
                  <c:v>31</c:v>
                </c:pt>
                <c:pt idx="17">
                  <c:v>32</c:v>
                </c:pt>
                <c:pt idx="18">
                  <c:v>33</c:v>
                </c:pt>
                <c:pt idx="19">
                  <c:v>34</c:v>
                </c:pt>
                <c:pt idx="20">
                  <c:v>35</c:v>
                </c:pt>
                <c:pt idx="21">
                  <c:v>36</c:v>
                </c:pt>
                <c:pt idx="22">
                  <c:v>37</c:v>
                </c:pt>
                <c:pt idx="23">
                  <c:v>38</c:v>
                </c:pt>
                <c:pt idx="24">
                  <c:v>39</c:v>
                </c:pt>
                <c:pt idx="25">
                  <c:v>40</c:v>
                </c:pt>
                <c:pt idx="26">
                  <c:v>41</c:v>
                </c:pt>
                <c:pt idx="27">
                  <c:v>42</c:v>
                </c:pt>
                <c:pt idx="28">
                  <c:v>43</c:v>
                </c:pt>
                <c:pt idx="29">
                  <c:v>44</c:v>
                </c:pt>
                <c:pt idx="30">
                  <c:v>45</c:v>
                </c:pt>
                <c:pt idx="31">
                  <c:v>46</c:v>
                </c:pt>
                <c:pt idx="32">
                  <c:v>47</c:v>
                </c:pt>
                <c:pt idx="33">
                  <c:v>48</c:v>
                </c:pt>
                <c:pt idx="34">
                  <c:v>49</c:v>
                </c:pt>
                <c:pt idx="35">
                  <c:v>50</c:v>
                </c:pt>
              </c:numCache>
            </c:numRef>
          </c:xVal>
          <c:yVal>
            <c:numRef>
              <c:f>'FE - HF'!$AB$9:$AB$44</c:f>
              <c:numCache>
                <c:formatCode>#\ ##0.000</c:formatCode>
                <c:ptCount val="36"/>
                <c:pt idx="0">
                  <c:v>2.4272404339420449E-6</c:v>
                </c:pt>
                <c:pt idx="1">
                  <c:v>4.8176320159390496E-6</c:v>
                </c:pt>
                <c:pt idx="2">
                  <c:v>1.7378599813385906E-5</c:v>
                </c:pt>
                <c:pt idx="3">
                  <c:v>9.2471929099350062E-4</c:v>
                </c:pt>
                <c:pt idx="4">
                  <c:v>3.7162788661356302E-3</c:v>
                </c:pt>
                <c:pt idx="5">
                  <c:v>8.2371813997800976E-3</c:v>
                </c:pt>
                <c:pt idx="6">
                  <c:v>1.5479940686470607E-2</c:v>
                </c:pt>
                <c:pt idx="7">
                  <c:v>2.6067612242652353E-2</c:v>
                </c:pt>
                <c:pt idx="8">
                  <c:v>4.102014806827068E-2</c:v>
                </c:pt>
                <c:pt idx="9">
                  <c:v>6.1184460633998614E-2</c:v>
                </c:pt>
                <c:pt idx="10">
                  <c:v>8.8450794339546598E-2</c:v>
                </c:pt>
                <c:pt idx="11">
                  <c:v>0.12100458179209823</c:v>
                </c:pt>
                <c:pt idx="12">
                  <c:v>0.15968526301715316</c:v>
                </c:pt>
                <c:pt idx="13">
                  <c:v>0.20175796622110093</c:v>
                </c:pt>
                <c:pt idx="14">
                  <c:v>0.24451329429859023</c:v>
                </c:pt>
                <c:pt idx="15">
                  <c:v>0.28726578056804219</c:v>
                </c:pt>
                <c:pt idx="16">
                  <c:v>0.32767582591692374</c:v>
                </c:pt>
                <c:pt idx="17">
                  <c:v>0.36440519778344921</c:v>
                </c:pt>
                <c:pt idx="18">
                  <c:v>0.39750314678302978</c:v>
                </c:pt>
                <c:pt idx="19">
                  <c:v>0.42721734544754114</c:v>
                </c:pt>
                <c:pt idx="20">
                  <c:v>0.45591741165809069</c:v>
                </c:pt>
                <c:pt idx="21">
                  <c:v>0.48211655463371617</c:v>
                </c:pt>
                <c:pt idx="22">
                  <c:v>0.50646829179537067</c:v>
                </c:pt>
                <c:pt idx="23">
                  <c:v>0.52823566257207499</c:v>
                </c:pt>
                <c:pt idx="24">
                  <c:v>0.5486487453219141</c:v>
                </c:pt>
                <c:pt idx="25">
                  <c:v>0.57151118073187801</c:v>
                </c:pt>
                <c:pt idx="26">
                  <c:v>0.58981265983314912</c:v>
                </c:pt>
                <c:pt idx="27">
                  <c:v>0.60556508835811551</c:v>
                </c:pt>
                <c:pt idx="28">
                  <c:v>0.62068190566510506</c:v>
                </c:pt>
                <c:pt idx="29">
                  <c:v>0.63516501547244475</c:v>
                </c:pt>
                <c:pt idx="30">
                  <c:v>0.64872004591326493</c:v>
                </c:pt>
                <c:pt idx="31">
                  <c:v>0.6605895027482851</c:v>
                </c:pt>
                <c:pt idx="32">
                  <c:v>0.67174395955791888</c:v>
                </c:pt>
                <c:pt idx="33">
                  <c:v>0.68240811104667853</c:v>
                </c:pt>
                <c:pt idx="34">
                  <c:v>0.693149223524824</c:v>
                </c:pt>
                <c:pt idx="35">
                  <c:v>0.70567257109297421</c:v>
                </c:pt>
              </c:numCache>
            </c:numRef>
          </c:yVal>
          <c:smooth val="1"/>
          <c:extLst>
            <c:ext xmlns:c16="http://schemas.microsoft.com/office/drawing/2014/chart" uri="{C3380CC4-5D6E-409C-BE32-E72D297353CC}">
              <c16:uniqueId val="{00000001-E22F-431C-8726-00664BC56F60}"/>
            </c:ext>
          </c:extLst>
        </c:ser>
        <c:dLbls>
          <c:showLegendKey val="0"/>
          <c:showVal val="0"/>
          <c:showCatName val="0"/>
          <c:showSerName val="0"/>
          <c:showPercent val="0"/>
          <c:showBubbleSize val="0"/>
        </c:dLbls>
        <c:axId val="340866895"/>
        <c:axId val="340866063"/>
      </c:scatterChart>
      <c:valAx>
        <c:axId val="340866895"/>
        <c:scaling>
          <c:orientation val="minMax"/>
          <c:min val="15"/>
        </c:scaling>
        <c:delete val="0"/>
        <c:axPos val="b"/>
        <c:majorGridlines>
          <c:spPr>
            <a:ln w="9525" cap="flat" cmpd="sng" algn="ctr">
              <a:solidFill>
                <a:schemeClr val="tx1">
                  <a:lumMod val="15000"/>
                  <a:lumOff val="85000"/>
                </a:schemeClr>
              </a:solidFill>
              <a:round/>
            </a:ln>
            <a:effectLst/>
          </c:spPr>
        </c:majorGridlines>
        <c:title>
          <c:tx>
            <c:strRef>
              <c:f>'FE - HF'!$S$6</c:f>
              <c:strCache>
                <c:ptCount val="1"/>
                <c:pt idx="0">
                  <c:v>Age</c:v>
                </c:pt>
              </c:strCache>
            </c:strRef>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40866063"/>
        <c:crosses val="autoZero"/>
        <c:crossBetween val="midCat"/>
      </c:valAx>
      <c:valAx>
        <c:axId val="340866063"/>
        <c:scaling>
          <c:orientation val="minMax"/>
          <c:min val="0"/>
        </c:scaling>
        <c:delete val="0"/>
        <c:axPos val="l"/>
        <c:majorGridlines>
          <c:spPr>
            <a:ln w="9525" cap="flat" cmpd="sng" algn="ctr">
              <a:solidFill>
                <a:schemeClr val="tx1">
                  <a:lumMod val="15000"/>
                  <a:lumOff val="85000"/>
                </a:schemeClr>
              </a:solidFill>
              <a:round/>
            </a:ln>
            <a:effectLst/>
          </c:spPr>
        </c:majorGridlines>
        <c:title>
          <c:tx>
            <c:strRef>
              <c:f>'FE - HF'!$T$4</c:f>
              <c:strCache>
                <c:ptCount val="1"/>
                <c:pt idx="0">
                  <c:v>Taux de primo-nuptialité</c:v>
                </c:pt>
              </c:strCache>
            </c:strRef>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 ##0.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340866895"/>
        <c:crosses val="autoZero"/>
        <c:crossBetween val="midCat"/>
      </c:valAx>
      <c:spPr>
        <a:noFill/>
        <a:ln>
          <a:noFill/>
        </a:ln>
        <a:effectLst/>
      </c:spPr>
    </c:plotArea>
    <c:legend>
      <c:legendPos val="r"/>
      <c:layout>
        <c:manualLayout>
          <c:xMode val="edge"/>
          <c:yMode val="edge"/>
          <c:x val="0.63686089238845145"/>
          <c:y val="0.38504556722076405"/>
          <c:w val="0.17425021872265967"/>
          <c:h val="0.1562510936132983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xdr:col>
      <xdr:colOff>302079</xdr:colOff>
      <xdr:row>23</xdr:row>
      <xdr:rowOff>92528</xdr:rowOff>
    </xdr:from>
    <xdr:to>
      <xdr:col>8</xdr:col>
      <xdr:colOff>302079</xdr:colOff>
      <xdr:row>40</xdr:row>
      <xdr:rowOff>59871</xdr:rowOff>
    </xdr:to>
    <xdr:graphicFrame macro="">
      <xdr:nvGraphicFramePr>
        <xdr:cNvPr id="2" name="Graphique 1">
          <a:extLst>
            <a:ext uri="{FF2B5EF4-FFF2-40B4-BE49-F238E27FC236}">
              <a16:creationId xmlns:a16="http://schemas.microsoft.com/office/drawing/2014/main" id="{9752677C-40E7-4991-AC5F-FB2F3D14D3B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288471</xdr:colOff>
      <xdr:row>40</xdr:row>
      <xdr:rowOff>87086</xdr:rowOff>
    </xdr:from>
    <xdr:to>
      <xdr:col>8</xdr:col>
      <xdr:colOff>217714</xdr:colOff>
      <xdr:row>57</xdr:row>
      <xdr:rowOff>125186</xdr:rowOff>
    </xdr:to>
    <xdr:graphicFrame macro="">
      <xdr:nvGraphicFramePr>
        <xdr:cNvPr id="4" name="Graphique 3">
          <a:extLst>
            <a:ext uri="{FF2B5EF4-FFF2-40B4-BE49-F238E27FC236}">
              <a16:creationId xmlns:a16="http://schemas.microsoft.com/office/drawing/2014/main" id="{47EAF06F-ED3F-473C-B0A8-9436BCB95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27</xdr:col>
      <xdr:colOff>620485</xdr:colOff>
      <xdr:row>8</xdr:row>
      <xdr:rowOff>108857</xdr:rowOff>
    </xdr:from>
    <xdr:to>
      <xdr:col>35</xdr:col>
      <xdr:colOff>185056</xdr:colOff>
      <xdr:row>25</xdr:row>
      <xdr:rowOff>76200</xdr:rowOff>
    </xdr:to>
    <xdr:graphicFrame macro="">
      <xdr:nvGraphicFramePr>
        <xdr:cNvPr id="5" name="Graphique 4">
          <a:extLst>
            <a:ext uri="{FF2B5EF4-FFF2-40B4-BE49-F238E27FC236}">
              <a16:creationId xmlns:a16="http://schemas.microsoft.com/office/drawing/2014/main" id="{11CBDA30-B242-4998-A25A-54BCF9D5C8A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28</xdr:col>
      <xdr:colOff>108858</xdr:colOff>
      <xdr:row>26</xdr:row>
      <xdr:rowOff>76200</xdr:rowOff>
    </xdr:from>
    <xdr:to>
      <xdr:col>35</xdr:col>
      <xdr:colOff>299358</xdr:colOff>
      <xdr:row>43</xdr:row>
      <xdr:rowOff>43543</xdr:rowOff>
    </xdr:to>
    <xdr:graphicFrame macro="">
      <xdr:nvGraphicFramePr>
        <xdr:cNvPr id="6" name="Graphique 5">
          <a:extLst>
            <a:ext uri="{FF2B5EF4-FFF2-40B4-BE49-F238E27FC236}">
              <a16:creationId xmlns:a16="http://schemas.microsoft.com/office/drawing/2014/main" id="{C149F9C3-C6B3-4A2E-83E9-108FF2E858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61"/>
  <sheetViews>
    <sheetView tabSelected="1" workbookViewId="0">
      <pane xSplit="1" ySplit="7" topLeftCell="B8" activePane="bottomRight" state="frozen"/>
      <selection pane="topRight" activeCell="B1" sqref="B1"/>
      <selection pane="bottomLeft" activeCell="A8" sqref="A8"/>
      <selection pane="bottomRight" activeCell="L38" sqref="L38"/>
    </sheetView>
  </sheetViews>
  <sheetFormatPr baseColWidth="10" defaultColWidth="8.81640625" defaultRowHeight="12.5" x14ac:dyDescent="0.25"/>
  <cols>
    <col min="1" max="1" width="22.453125" style="1" customWidth="1"/>
    <col min="2" max="9" width="9.26953125" style="1" customWidth="1"/>
    <col min="10" max="10" width="5.7265625" style="1" customWidth="1"/>
    <col min="11" max="23" width="8.81640625" style="1"/>
    <col min="24" max="24" width="5.08984375" style="1" customWidth="1"/>
    <col min="25" max="16384" width="8.81640625" style="1"/>
  </cols>
  <sheetData>
    <row r="1" spans="1:28" ht="15.5" x14ac:dyDescent="0.25">
      <c r="A1" s="2" t="s">
        <v>57</v>
      </c>
      <c r="B1" s="3"/>
      <c r="C1" s="3"/>
      <c r="D1" s="3"/>
      <c r="E1" s="3"/>
      <c r="F1" s="3"/>
      <c r="G1" s="3"/>
      <c r="H1" s="3"/>
      <c r="I1" s="4"/>
    </row>
    <row r="2" spans="1:28" ht="13" x14ac:dyDescent="0.3">
      <c r="A2" s="5" t="s">
        <v>58</v>
      </c>
      <c r="B2" s="6"/>
      <c r="C2" s="6"/>
      <c r="D2" s="6"/>
      <c r="E2" s="6"/>
      <c r="F2" s="6"/>
      <c r="G2" s="6"/>
      <c r="H2" s="6"/>
      <c r="I2" s="7"/>
      <c r="K2" s="62" t="s">
        <v>111</v>
      </c>
    </row>
    <row r="3" spans="1:28" x14ac:dyDescent="0.25">
      <c r="A3" s="5" t="s">
        <v>59</v>
      </c>
      <c r="B3" s="6"/>
      <c r="C3" s="6"/>
      <c r="D3" s="6"/>
      <c r="E3" s="6"/>
      <c r="F3" s="6"/>
      <c r="G3" s="6"/>
      <c r="H3" s="6"/>
      <c r="I3" s="7"/>
    </row>
    <row r="4" spans="1:28" x14ac:dyDescent="0.25">
      <c r="A4" s="5"/>
      <c r="B4" s="6"/>
      <c r="C4" s="6"/>
      <c r="D4" s="6"/>
      <c r="E4" s="6"/>
      <c r="F4" s="6"/>
      <c r="G4" s="6"/>
      <c r="H4" s="6"/>
      <c r="I4" s="7"/>
      <c r="K4" s="46" t="s">
        <v>101</v>
      </c>
      <c r="T4" s="46" t="s">
        <v>103</v>
      </c>
      <c r="V4" s="46" t="s">
        <v>103</v>
      </c>
      <c r="Y4" s="46" t="s">
        <v>103</v>
      </c>
      <c r="AA4" s="46" t="s">
        <v>103</v>
      </c>
    </row>
    <row r="5" spans="1:28" ht="13" x14ac:dyDescent="0.3">
      <c r="A5" s="23" t="s">
        <v>63</v>
      </c>
      <c r="B5" s="63" t="s">
        <v>0</v>
      </c>
      <c r="C5" s="64"/>
      <c r="D5" s="64"/>
      <c r="E5" s="65"/>
      <c r="F5" s="63" t="s">
        <v>1</v>
      </c>
      <c r="G5" s="66"/>
      <c r="H5" s="66"/>
      <c r="I5" s="67"/>
      <c r="K5" s="63" t="s">
        <v>0</v>
      </c>
      <c r="L5" s="64"/>
      <c r="M5" s="64"/>
      <c r="N5" s="65"/>
      <c r="O5" s="63" t="s">
        <v>1</v>
      </c>
      <c r="P5" s="66"/>
      <c r="Q5" s="66"/>
      <c r="R5" s="67"/>
      <c r="T5" s="60" t="s">
        <v>102</v>
      </c>
      <c r="U5" s="60"/>
      <c r="V5" s="46" t="s">
        <v>110</v>
      </c>
      <c r="Y5" s="60" t="s">
        <v>102</v>
      </c>
      <c r="Z5" s="60"/>
      <c r="AA5" s="46" t="s">
        <v>110</v>
      </c>
    </row>
    <row r="6" spans="1:28" ht="25" x14ac:dyDescent="0.3">
      <c r="A6" s="23" t="s">
        <v>64</v>
      </c>
      <c r="B6" s="13" t="s">
        <v>2</v>
      </c>
      <c r="C6" s="47" t="s">
        <v>3</v>
      </c>
      <c r="D6" s="11" t="s">
        <v>4</v>
      </c>
      <c r="E6" s="12" t="s">
        <v>5</v>
      </c>
      <c r="F6" s="13" t="s">
        <v>2</v>
      </c>
      <c r="G6" s="47" t="s">
        <v>3</v>
      </c>
      <c r="H6" s="11" t="s">
        <v>4</v>
      </c>
      <c r="I6" s="12" t="s">
        <v>5</v>
      </c>
      <c r="K6" s="24" t="s">
        <v>2</v>
      </c>
      <c r="L6" s="25" t="s">
        <v>3</v>
      </c>
      <c r="M6" s="25" t="s">
        <v>4</v>
      </c>
      <c r="N6" s="26" t="s">
        <v>5</v>
      </c>
      <c r="O6" s="24" t="s">
        <v>2</v>
      </c>
      <c r="P6" s="25" t="s">
        <v>3</v>
      </c>
      <c r="Q6" s="25" t="s">
        <v>4</v>
      </c>
      <c r="R6" s="26" t="s">
        <v>5</v>
      </c>
      <c r="S6" s="46" t="s">
        <v>104</v>
      </c>
      <c r="T6" s="60" t="s">
        <v>0</v>
      </c>
      <c r="U6" s="60" t="s">
        <v>1</v>
      </c>
      <c r="V6" s="46" t="s">
        <v>0</v>
      </c>
      <c r="W6" s="46" t="s">
        <v>1</v>
      </c>
      <c r="Y6" s="60" t="s">
        <v>0</v>
      </c>
      <c r="Z6" s="60" t="s">
        <v>1</v>
      </c>
      <c r="AA6" s="46" t="s">
        <v>0</v>
      </c>
      <c r="AB6" s="46" t="s">
        <v>1</v>
      </c>
    </row>
    <row r="7" spans="1:28" ht="13" x14ac:dyDescent="0.3">
      <c r="A7" s="22" t="s">
        <v>62</v>
      </c>
      <c r="B7" s="8"/>
      <c r="C7" s="48"/>
      <c r="D7" s="9"/>
      <c r="E7" s="10"/>
      <c r="F7" s="8"/>
      <c r="G7" s="48"/>
      <c r="H7" s="9"/>
      <c r="I7" s="10"/>
      <c r="T7" s="60"/>
      <c r="U7" s="60"/>
    </row>
    <row r="8" spans="1:28" ht="13" x14ac:dyDescent="0.3">
      <c r="A8" s="14" t="s">
        <v>2</v>
      </c>
      <c r="B8" s="16">
        <v>225612</v>
      </c>
      <c r="C8" s="49">
        <v>180420</v>
      </c>
      <c r="D8" s="17">
        <v>2723</v>
      </c>
      <c r="E8" s="18">
        <v>42469</v>
      </c>
      <c r="F8" s="16">
        <v>225612</v>
      </c>
      <c r="G8" s="49">
        <v>182598</v>
      </c>
      <c r="H8" s="17">
        <v>2669</v>
      </c>
      <c r="I8" s="18">
        <v>40345</v>
      </c>
      <c r="T8" s="60"/>
      <c r="U8" s="60"/>
    </row>
    <row r="9" spans="1:28" ht="13" x14ac:dyDescent="0.3">
      <c r="A9" s="5" t="s">
        <v>6</v>
      </c>
      <c r="B9" s="16">
        <v>0</v>
      </c>
      <c r="C9" s="49">
        <v>0</v>
      </c>
      <c r="D9" s="17">
        <v>0</v>
      </c>
      <c r="E9" s="18">
        <v>0</v>
      </c>
      <c r="F9" s="16">
        <v>1</v>
      </c>
      <c r="G9" s="49">
        <v>1</v>
      </c>
      <c r="H9" s="17">
        <v>0</v>
      </c>
      <c r="I9" s="18">
        <v>0</v>
      </c>
      <c r="K9" s="1">
        <f>0.5*('2016 FE'!D19+'2017 FE'!D20)</f>
        <v>433904.5</v>
      </c>
      <c r="L9" s="1">
        <f>0.5*('2016 FE'!E19+'2017 FE'!E20)</f>
        <v>433904.5</v>
      </c>
      <c r="M9" s="1">
        <f>0.5*('2016 FE'!G19+'2017 FE'!G20)</f>
        <v>0</v>
      </c>
      <c r="N9" s="1">
        <f>0.5*('2016 FE'!H19+'2017 FE'!H20)</f>
        <v>0</v>
      </c>
      <c r="O9" s="1">
        <f>0.5*('2016 FE'!I19+'2017 FE'!I20)</f>
        <v>411990.5</v>
      </c>
      <c r="P9" s="1">
        <f>0.5*('2016 FE'!J19+'2017 FE'!J20)</f>
        <v>411990.5</v>
      </c>
      <c r="Q9" s="1">
        <f>0.5*('2016 FE'!L19+'2017 FE'!L20)</f>
        <v>0</v>
      </c>
      <c r="R9" s="1">
        <f>0.5*('2016 FE'!M19+'2017 FE'!M20)</f>
        <v>0</v>
      </c>
      <c r="S9" s="1">
        <v>15</v>
      </c>
      <c r="T9" s="61">
        <f>C9/K9</f>
        <v>0</v>
      </c>
      <c r="U9" s="61">
        <f>G9/O9</f>
        <v>2.4272404339420449E-6</v>
      </c>
      <c r="V9" s="50">
        <f>C9/L9</f>
        <v>0</v>
      </c>
      <c r="W9" s="50">
        <f>G9/P9</f>
        <v>2.4272404339420449E-6</v>
      </c>
      <c r="Y9" s="50">
        <f>T9</f>
        <v>0</v>
      </c>
      <c r="Z9" s="50">
        <f t="shared" ref="Z9:AB9" si="0">U9</f>
        <v>2.4272404339420449E-6</v>
      </c>
      <c r="AA9" s="50">
        <f t="shared" si="0"/>
        <v>0</v>
      </c>
      <c r="AB9" s="50">
        <f t="shared" si="0"/>
        <v>2.4272404339420449E-6</v>
      </c>
    </row>
    <row r="10" spans="1:28" ht="13" x14ac:dyDescent="0.3">
      <c r="A10" s="5" t="s">
        <v>7</v>
      </c>
      <c r="B10" s="16">
        <v>0</v>
      </c>
      <c r="C10" s="49">
        <v>0</v>
      </c>
      <c r="D10" s="17">
        <v>0</v>
      </c>
      <c r="E10" s="18">
        <v>0</v>
      </c>
      <c r="F10" s="16">
        <v>1</v>
      </c>
      <c r="G10" s="49">
        <v>1</v>
      </c>
      <c r="H10" s="17">
        <v>0</v>
      </c>
      <c r="I10" s="18">
        <v>0</v>
      </c>
      <c r="K10" s="1">
        <f>0.5*('2016 FE'!D20+'2017 FE'!D21)</f>
        <v>441414</v>
      </c>
      <c r="L10" s="1">
        <f>0.5*('2016 FE'!E20+'2017 FE'!E21)</f>
        <v>441414</v>
      </c>
      <c r="M10" s="1">
        <f>0.5*('2016 FE'!G20+'2017 FE'!G21)</f>
        <v>0</v>
      </c>
      <c r="N10" s="1">
        <f>0.5*('2016 FE'!H20+'2017 FE'!H21)</f>
        <v>0</v>
      </c>
      <c r="O10" s="1">
        <f>0.5*('2016 FE'!I20+'2017 FE'!I21)</f>
        <v>418341.5</v>
      </c>
      <c r="P10" s="1">
        <f>0.5*('2016 FE'!J20+'2017 FE'!J21)</f>
        <v>418341.5</v>
      </c>
      <c r="Q10" s="1">
        <f>0.5*('2016 FE'!L20+'2017 FE'!L21)</f>
        <v>0</v>
      </c>
      <c r="R10" s="1">
        <f>0.5*('2016 FE'!M20+'2017 FE'!M21)</f>
        <v>0</v>
      </c>
      <c r="S10" s="1">
        <v>16</v>
      </c>
      <c r="T10" s="61">
        <f t="shared" ref="T10:T44" si="1">C10/K10</f>
        <v>0</v>
      </c>
      <c r="U10" s="61">
        <f t="shared" ref="U10:U44" si="2">G10/O10</f>
        <v>2.3903915819970047E-6</v>
      </c>
      <c r="V10" s="50">
        <f t="shared" ref="V10:V44" si="3">C10/L10</f>
        <v>0</v>
      </c>
      <c r="W10" s="50">
        <f t="shared" ref="W10:W44" si="4">G10/P10</f>
        <v>2.3903915819970047E-6</v>
      </c>
      <c r="Y10" s="50">
        <f>Y9+T10</f>
        <v>0</v>
      </c>
      <c r="Z10" s="50">
        <f t="shared" ref="Z10:AB25" si="5">Z9+U10</f>
        <v>4.8176320159390496E-6</v>
      </c>
      <c r="AA10" s="50">
        <f t="shared" si="5"/>
        <v>0</v>
      </c>
      <c r="AB10" s="50">
        <f t="shared" si="5"/>
        <v>4.8176320159390496E-6</v>
      </c>
    </row>
    <row r="11" spans="1:28" ht="13" x14ac:dyDescent="0.3">
      <c r="A11" s="5" t="s">
        <v>8</v>
      </c>
      <c r="B11" s="16">
        <v>0</v>
      </c>
      <c r="C11" s="49">
        <v>0</v>
      </c>
      <c r="D11" s="17">
        <v>0</v>
      </c>
      <c r="E11" s="18">
        <v>0</v>
      </c>
      <c r="F11" s="16">
        <v>5</v>
      </c>
      <c r="G11" s="49">
        <v>5</v>
      </c>
      <c r="H11" s="17">
        <v>0</v>
      </c>
      <c r="I11" s="18">
        <v>0</v>
      </c>
      <c r="K11" s="1">
        <f>0.5*('2016 FE'!D21+'2017 FE'!D22)</f>
        <v>420811.5</v>
      </c>
      <c r="L11" s="1">
        <f>0.5*('2016 FE'!E21+'2017 FE'!E22)</f>
        <v>420811.5</v>
      </c>
      <c r="M11" s="1">
        <f>0.5*('2016 FE'!G21+'2017 FE'!G22)</f>
        <v>0</v>
      </c>
      <c r="N11" s="1">
        <f>0.5*('2016 FE'!H21+'2017 FE'!H22)</f>
        <v>0</v>
      </c>
      <c r="O11" s="1">
        <f>0.5*('2016 FE'!I21+'2017 FE'!I22)</f>
        <v>398058.5</v>
      </c>
      <c r="P11" s="1">
        <f>0.5*('2016 FE'!J21+'2017 FE'!J22)</f>
        <v>398058.5</v>
      </c>
      <c r="Q11" s="1">
        <f>0.5*('2016 FE'!L21+'2017 FE'!L22)</f>
        <v>0</v>
      </c>
      <c r="R11" s="1">
        <f>0.5*('2016 FE'!M21+'2017 FE'!M22)</f>
        <v>0</v>
      </c>
      <c r="S11" s="1">
        <v>17</v>
      </c>
      <c r="T11" s="61">
        <f t="shared" si="1"/>
        <v>0</v>
      </c>
      <c r="U11" s="61">
        <f t="shared" si="2"/>
        <v>1.2560967797446858E-5</v>
      </c>
      <c r="V11" s="50">
        <f t="shared" si="3"/>
        <v>0</v>
      </c>
      <c r="W11" s="50">
        <f t="shared" si="4"/>
        <v>1.2560967797446858E-5</v>
      </c>
      <c r="Y11" s="50">
        <f t="shared" ref="Y11:Y44" si="6">Y10+T11</f>
        <v>0</v>
      </c>
      <c r="Z11" s="50">
        <f t="shared" si="5"/>
        <v>1.7378599813385906E-5</v>
      </c>
      <c r="AA11" s="50">
        <f t="shared" si="5"/>
        <v>0</v>
      </c>
      <c r="AB11" s="50">
        <f t="shared" si="5"/>
        <v>1.7378599813385906E-5</v>
      </c>
    </row>
    <row r="12" spans="1:28" ht="13" x14ac:dyDescent="0.3">
      <c r="A12" s="5" t="s">
        <v>9</v>
      </c>
      <c r="B12" s="16">
        <v>38</v>
      </c>
      <c r="C12" s="49">
        <v>38</v>
      </c>
      <c r="D12" s="17">
        <v>0</v>
      </c>
      <c r="E12" s="18">
        <v>0</v>
      </c>
      <c r="F12" s="16">
        <v>357</v>
      </c>
      <c r="G12" s="49">
        <v>357</v>
      </c>
      <c r="H12" s="17">
        <v>0</v>
      </c>
      <c r="I12" s="18">
        <v>0</v>
      </c>
      <c r="K12" s="1">
        <f>0.5*('2016 FE'!D22+'2017 FE'!D23)</f>
        <v>414585.5</v>
      </c>
      <c r="L12" s="1">
        <f>0.5*('2016 FE'!E22+'2017 FE'!E23)</f>
        <v>413734</v>
      </c>
      <c r="M12" s="1">
        <f>0.5*('2016 FE'!G22+'2017 FE'!G23)</f>
        <v>45</v>
      </c>
      <c r="N12" s="1">
        <f>0.5*('2016 FE'!H22+'2017 FE'!H23)</f>
        <v>74</v>
      </c>
      <c r="O12" s="1">
        <f>0.5*('2016 FE'!I22+'2017 FE'!I23)</f>
        <v>394913</v>
      </c>
      <c r="P12" s="1">
        <f>0.5*('2016 FE'!J22+'2017 FE'!J23)</f>
        <v>393457.5</v>
      </c>
      <c r="Q12" s="1">
        <f>0.5*('2016 FE'!L22+'2017 FE'!L23)</f>
        <v>19</v>
      </c>
      <c r="R12" s="1">
        <f>0.5*('2016 FE'!M22+'2017 FE'!M23)</f>
        <v>9</v>
      </c>
      <c r="S12" s="1">
        <v>18</v>
      </c>
      <c r="T12" s="61">
        <f t="shared" si="1"/>
        <v>9.1657812441583213E-5</v>
      </c>
      <c r="U12" s="61">
        <f t="shared" si="2"/>
        <v>9.0399657646114456E-4</v>
      </c>
      <c r="V12" s="50">
        <f t="shared" si="3"/>
        <v>9.184645206823708E-5</v>
      </c>
      <c r="W12" s="50">
        <f t="shared" si="4"/>
        <v>9.0734069118011474E-4</v>
      </c>
      <c r="Y12" s="50">
        <f t="shared" si="6"/>
        <v>9.1657812441583213E-5</v>
      </c>
      <c r="Z12" s="50">
        <f t="shared" si="5"/>
        <v>9.2137517627453045E-4</v>
      </c>
      <c r="AA12" s="50">
        <f t="shared" si="5"/>
        <v>9.184645206823708E-5</v>
      </c>
      <c r="AB12" s="50">
        <f t="shared" si="5"/>
        <v>9.2471929099350062E-4</v>
      </c>
    </row>
    <row r="13" spans="1:28" ht="13" x14ac:dyDescent="0.3">
      <c r="A13" s="5" t="s">
        <v>10</v>
      </c>
      <c r="B13" s="16">
        <v>137</v>
      </c>
      <c r="C13" s="49">
        <v>137</v>
      </c>
      <c r="D13" s="17">
        <v>0</v>
      </c>
      <c r="E13" s="18">
        <v>0</v>
      </c>
      <c r="F13" s="16">
        <v>1053</v>
      </c>
      <c r="G13" s="49">
        <v>1053</v>
      </c>
      <c r="H13" s="17">
        <v>0</v>
      </c>
      <c r="I13" s="18">
        <v>0</v>
      </c>
      <c r="K13" s="1">
        <f>0.5*('2016 FE'!D23+'2017 FE'!D24)</f>
        <v>400131.5</v>
      </c>
      <c r="L13" s="1">
        <f>0.5*('2016 FE'!E23+'2017 FE'!E24)</f>
        <v>398243.5</v>
      </c>
      <c r="M13" s="1">
        <f>0.5*('2016 FE'!G23+'2017 FE'!G24)</f>
        <v>105</v>
      </c>
      <c r="N13" s="1">
        <f>0.5*('2016 FE'!H23+'2017 FE'!H24)</f>
        <v>79.5</v>
      </c>
      <c r="O13" s="1">
        <f>0.5*('2016 FE'!I23+'2017 FE'!I24)</f>
        <v>380987.5</v>
      </c>
      <c r="P13" s="1">
        <f>0.5*('2016 FE'!J23+'2017 FE'!J24)</f>
        <v>377208.5</v>
      </c>
      <c r="Q13" s="1">
        <f>0.5*('2016 FE'!L23+'2017 FE'!L24)</f>
        <v>151</v>
      </c>
      <c r="R13" s="1">
        <f>0.5*('2016 FE'!M23+'2017 FE'!M24)</f>
        <v>38</v>
      </c>
      <c r="S13" s="1">
        <v>19</v>
      </c>
      <c r="T13" s="61">
        <f t="shared" si="1"/>
        <v>3.4238744012905759E-4</v>
      </c>
      <c r="U13" s="61">
        <f t="shared" si="2"/>
        <v>2.7638702057154107E-3</v>
      </c>
      <c r="V13" s="50">
        <f t="shared" si="3"/>
        <v>3.4401063670844596E-4</v>
      </c>
      <c r="W13" s="50">
        <f t="shared" si="4"/>
        <v>2.7915595751421295E-3</v>
      </c>
      <c r="Y13" s="50">
        <f t="shared" si="6"/>
        <v>4.3404525257064082E-4</v>
      </c>
      <c r="Z13" s="50">
        <f t="shared" si="5"/>
        <v>3.6852453819899412E-3</v>
      </c>
      <c r="AA13" s="50">
        <f t="shared" si="5"/>
        <v>4.3585708877668305E-4</v>
      </c>
      <c r="AB13" s="50">
        <f t="shared" si="5"/>
        <v>3.7162788661356302E-3</v>
      </c>
    </row>
    <row r="14" spans="1:28" ht="13" x14ac:dyDescent="0.3">
      <c r="A14" s="5" t="s">
        <v>11</v>
      </c>
      <c r="B14" s="16">
        <v>422</v>
      </c>
      <c r="C14" s="49">
        <v>422</v>
      </c>
      <c r="D14" s="17">
        <v>0</v>
      </c>
      <c r="E14" s="18">
        <v>0</v>
      </c>
      <c r="F14" s="16">
        <v>1708</v>
      </c>
      <c r="G14" s="49">
        <v>1702</v>
      </c>
      <c r="H14" s="17">
        <v>0</v>
      </c>
      <c r="I14" s="18">
        <v>6</v>
      </c>
      <c r="K14" s="1">
        <f>0.5*('2016 FE'!D24+'2017 FE'!D25)</f>
        <v>398978.5</v>
      </c>
      <c r="L14" s="1">
        <f>0.5*('2016 FE'!E24+'2017 FE'!E25)</f>
        <v>395970</v>
      </c>
      <c r="M14" s="1">
        <f>0.5*('2016 FE'!G24+'2017 FE'!G25)</f>
        <v>172.5</v>
      </c>
      <c r="N14" s="1">
        <f>0.5*('2016 FE'!H24+'2017 FE'!H25)</f>
        <v>167.5</v>
      </c>
      <c r="O14" s="1">
        <f>0.5*('2016 FE'!I24+'2017 FE'!I25)</f>
        <v>383249</v>
      </c>
      <c r="P14" s="1">
        <f>0.5*('2016 FE'!J24+'2017 FE'!J25)</f>
        <v>376473.5</v>
      </c>
      <c r="Q14" s="1">
        <f>0.5*('2016 FE'!L24+'2017 FE'!L25)</f>
        <v>152</v>
      </c>
      <c r="R14" s="1">
        <f>0.5*('2016 FE'!M24+'2017 FE'!M25)</f>
        <v>100</v>
      </c>
      <c r="S14" s="1">
        <v>20</v>
      </c>
      <c r="T14" s="61">
        <f t="shared" si="1"/>
        <v>1.0577011041948375E-3</v>
      </c>
      <c r="U14" s="61">
        <f t="shared" si="2"/>
        <v>4.4409770149432875E-3</v>
      </c>
      <c r="V14" s="50">
        <f t="shared" si="3"/>
        <v>1.0657373033310603E-3</v>
      </c>
      <c r="W14" s="50">
        <f t="shared" si="4"/>
        <v>4.5209025336444665E-3</v>
      </c>
      <c r="Y14" s="50">
        <f t="shared" si="6"/>
        <v>1.4917463567654782E-3</v>
      </c>
      <c r="Z14" s="50">
        <f t="shared" si="5"/>
        <v>8.1262223969332283E-3</v>
      </c>
      <c r="AA14" s="50">
        <f t="shared" si="5"/>
        <v>1.5015943921077434E-3</v>
      </c>
      <c r="AB14" s="50">
        <f t="shared" si="5"/>
        <v>8.2371813997800976E-3</v>
      </c>
    </row>
    <row r="15" spans="1:28" ht="13" x14ac:dyDescent="0.3">
      <c r="A15" s="5" t="s">
        <v>12</v>
      </c>
      <c r="B15" s="16">
        <v>802</v>
      </c>
      <c r="C15" s="49">
        <v>801</v>
      </c>
      <c r="D15" s="17">
        <v>0</v>
      </c>
      <c r="E15" s="18">
        <v>1</v>
      </c>
      <c r="F15" s="16">
        <v>2671</v>
      </c>
      <c r="G15" s="49">
        <v>2655</v>
      </c>
      <c r="H15" s="17">
        <v>0</v>
      </c>
      <c r="I15" s="18">
        <v>16</v>
      </c>
      <c r="K15" s="1">
        <f>0.5*('2016 FE'!D25+'2017 FE'!D26)</f>
        <v>389734</v>
      </c>
      <c r="L15" s="1">
        <f>0.5*('2016 FE'!E25+'2017 FE'!E26)</f>
        <v>385777</v>
      </c>
      <c r="M15" s="1">
        <f>0.5*('2016 FE'!G25+'2017 FE'!G26)</f>
        <v>120</v>
      </c>
      <c r="N15" s="1">
        <f>0.5*('2016 FE'!H25+'2017 FE'!H26)</f>
        <v>184</v>
      </c>
      <c r="O15" s="1">
        <f>0.5*('2016 FE'!I25+'2017 FE'!I26)</f>
        <v>376680.5</v>
      </c>
      <c r="P15" s="1">
        <f>0.5*('2016 FE'!J25+'2017 FE'!J26)</f>
        <v>366573</v>
      </c>
      <c r="Q15" s="1">
        <f>0.5*('2016 FE'!L25+'2017 FE'!L26)</f>
        <v>96.5</v>
      </c>
      <c r="R15" s="1">
        <f>0.5*('2016 FE'!M25+'2017 FE'!M26)</f>
        <v>119.5</v>
      </c>
      <c r="S15" s="1">
        <v>21</v>
      </c>
      <c r="T15" s="61">
        <f t="shared" si="1"/>
        <v>2.05524793833743E-3</v>
      </c>
      <c r="U15" s="61">
        <f t="shared" si="2"/>
        <v>7.0484137087000786E-3</v>
      </c>
      <c r="V15" s="50">
        <f t="shared" si="3"/>
        <v>2.0763290709399471E-3</v>
      </c>
      <c r="W15" s="50">
        <f t="shared" si="4"/>
        <v>7.2427592866905095E-3</v>
      </c>
      <c r="Y15" s="50">
        <f t="shared" si="6"/>
        <v>3.5469942951029082E-3</v>
      </c>
      <c r="Z15" s="50">
        <f t="shared" si="5"/>
        <v>1.5174636105633306E-2</v>
      </c>
      <c r="AA15" s="50">
        <f t="shared" si="5"/>
        <v>3.5779234630476907E-3</v>
      </c>
      <c r="AB15" s="50">
        <f t="shared" si="5"/>
        <v>1.5479940686470607E-2</v>
      </c>
    </row>
    <row r="16" spans="1:28" ht="13" x14ac:dyDescent="0.3">
      <c r="A16" s="5" t="s">
        <v>13</v>
      </c>
      <c r="B16" s="16">
        <v>1609</v>
      </c>
      <c r="C16" s="49">
        <v>1607</v>
      </c>
      <c r="D16" s="17">
        <v>1</v>
      </c>
      <c r="E16" s="18">
        <v>1</v>
      </c>
      <c r="F16" s="16">
        <v>3733</v>
      </c>
      <c r="G16" s="49">
        <v>3701</v>
      </c>
      <c r="H16" s="17">
        <v>1</v>
      </c>
      <c r="I16" s="18">
        <v>31</v>
      </c>
      <c r="K16" s="1">
        <f>0.5*('2016 FE'!D26+'2017 FE'!D27)</f>
        <v>373554</v>
      </c>
      <c r="L16" s="1">
        <f>0.5*('2016 FE'!E26+'2017 FE'!E27)</f>
        <v>367513.5</v>
      </c>
      <c r="M16" s="1">
        <f>0.5*('2016 FE'!G26+'2017 FE'!G27)</f>
        <v>58</v>
      </c>
      <c r="N16" s="1">
        <f>0.5*('2016 FE'!H26+'2017 FE'!H27)</f>
        <v>248</v>
      </c>
      <c r="O16" s="1">
        <f>0.5*('2016 FE'!I26+'2017 FE'!I27)</f>
        <v>365077.5</v>
      </c>
      <c r="P16" s="1">
        <f>0.5*('2016 FE'!J26+'2017 FE'!J27)</f>
        <v>349557.5</v>
      </c>
      <c r="Q16" s="1">
        <f>0.5*('2016 FE'!L26+'2017 FE'!L27)</f>
        <v>72</v>
      </c>
      <c r="R16" s="1">
        <f>0.5*('2016 FE'!M26+'2017 FE'!M27)</f>
        <v>268</v>
      </c>
      <c r="S16" s="1">
        <v>22</v>
      </c>
      <c r="T16" s="61">
        <f t="shared" si="1"/>
        <v>4.3019215428023796E-3</v>
      </c>
      <c r="U16" s="61">
        <f t="shared" si="2"/>
        <v>1.0137573528908246E-2</v>
      </c>
      <c r="V16" s="50">
        <f t="shared" si="3"/>
        <v>4.3726284884772941E-3</v>
      </c>
      <c r="W16" s="50">
        <f t="shared" si="4"/>
        <v>1.0587671556181745E-2</v>
      </c>
      <c r="Y16" s="50">
        <f t="shared" si="6"/>
        <v>7.8489158379052883E-3</v>
      </c>
      <c r="Z16" s="50">
        <f t="shared" si="5"/>
        <v>2.5312209634541553E-2</v>
      </c>
      <c r="AA16" s="50">
        <f t="shared" si="5"/>
        <v>7.950551951524984E-3</v>
      </c>
      <c r="AB16" s="50">
        <f t="shared" si="5"/>
        <v>2.6067612242652353E-2</v>
      </c>
    </row>
    <row r="17" spans="1:28" ht="13" x14ac:dyDescent="0.3">
      <c r="A17" s="5" t="s">
        <v>14</v>
      </c>
      <c r="B17" s="16">
        <v>2516</v>
      </c>
      <c r="C17" s="49">
        <v>2509</v>
      </c>
      <c r="D17" s="17">
        <v>0</v>
      </c>
      <c r="E17" s="18">
        <v>7</v>
      </c>
      <c r="F17" s="16">
        <v>5160</v>
      </c>
      <c r="G17" s="49">
        <v>5094</v>
      </c>
      <c r="H17" s="17">
        <v>0</v>
      </c>
      <c r="I17" s="18">
        <v>66</v>
      </c>
      <c r="K17" s="1">
        <f>0.5*('2016 FE'!D27+'2017 FE'!D28)</f>
        <v>368524.5</v>
      </c>
      <c r="L17" s="1">
        <f>0.5*('2016 FE'!E27+'2017 FE'!E28)</f>
        <v>359864</v>
      </c>
      <c r="M17" s="1">
        <f>0.5*('2016 FE'!G27+'2017 FE'!G28)</f>
        <v>40</v>
      </c>
      <c r="N17" s="1">
        <f>0.5*('2016 FE'!H27+'2017 FE'!H28)</f>
        <v>247</v>
      </c>
      <c r="O17" s="1">
        <f>0.5*('2016 FE'!I27+'2017 FE'!I28)</f>
        <v>362539.5</v>
      </c>
      <c r="P17" s="1">
        <f>0.5*('2016 FE'!J27+'2017 FE'!J28)</f>
        <v>340678</v>
      </c>
      <c r="Q17" s="1">
        <f>0.5*('2016 FE'!L27+'2017 FE'!L28)</f>
        <v>64</v>
      </c>
      <c r="R17" s="1">
        <f>0.5*('2016 FE'!M27+'2017 FE'!M28)</f>
        <v>489</v>
      </c>
      <c r="S17" s="1">
        <v>23</v>
      </c>
      <c r="T17" s="61">
        <f t="shared" si="1"/>
        <v>6.8082312030814775E-3</v>
      </c>
      <c r="U17" s="61">
        <f t="shared" si="2"/>
        <v>1.4050882731398923E-2</v>
      </c>
      <c r="V17" s="50">
        <f t="shared" si="3"/>
        <v>6.9720783407064895E-3</v>
      </c>
      <c r="W17" s="50">
        <f t="shared" si="4"/>
        <v>1.4952535825618327E-2</v>
      </c>
      <c r="Y17" s="50">
        <f t="shared" si="6"/>
        <v>1.4657147040986765E-2</v>
      </c>
      <c r="Z17" s="50">
        <f t="shared" si="5"/>
        <v>3.9363092365940475E-2</v>
      </c>
      <c r="AA17" s="50">
        <f t="shared" si="5"/>
        <v>1.4922630292231474E-2</v>
      </c>
      <c r="AB17" s="50">
        <f t="shared" si="5"/>
        <v>4.102014806827068E-2</v>
      </c>
    </row>
    <row r="18" spans="1:28" ht="13" x14ac:dyDescent="0.3">
      <c r="A18" s="5" t="s">
        <v>15</v>
      </c>
      <c r="B18" s="16">
        <v>3960</v>
      </c>
      <c r="C18" s="49">
        <v>3937</v>
      </c>
      <c r="D18" s="17">
        <v>0</v>
      </c>
      <c r="E18" s="18">
        <v>23</v>
      </c>
      <c r="F18" s="16">
        <v>7064</v>
      </c>
      <c r="G18" s="49">
        <v>6941</v>
      </c>
      <c r="H18" s="17">
        <v>3</v>
      </c>
      <c r="I18" s="18">
        <v>120</v>
      </c>
      <c r="K18" s="1">
        <f>0.5*('2016 FE'!D28+'2017 FE'!D29)</f>
        <v>381273.5</v>
      </c>
      <c r="L18" s="1">
        <f>0.5*('2016 FE'!E28+'2017 FE'!E29)</f>
        <v>367638.5</v>
      </c>
      <c r="M18" s="1">
        <f>0.5*('2016 FE'!G28+'2017 FE'!G29)</f>
        <v>18.5</v>
      </c>
      <c r="N18" s="1">
        <f>0.5*('2016 FE'!H28+'2017 FE'!H29)</f>
        <v>351.5</v>
      </c>
      <c r="O18" s="1">
        <f>0.5*('2016 FE'!I28+'2017 FE'!I29)</f>
        <v>378052.5</v>
      </c>
      <c r="P18" s="1">
        <f>0.5*('2016 FE'!J28+'2017 FE'!J29)</f>
        <v>344222</v>
      </c>
      <c r="Q18" s="1">
        <f>0.5*('2016 FE'!L28+'2017 FE'!L29)</f>
        <v>112</v>
      </c>
      <c r="R18" s="1">
        <f>0.5*('2016 FE'!M28+'2017 FE'!M29)</f>
        <v>1123</v>
      </c>
      <c r="S18" s="1">
        <v>24</v>
      </c>
      <c r="T18" s="61">
        <f t="shared" si="1"/>
        <v>1.0325920894056366E-2</v>
      </c>
      <c r="U18" s="61">
        <f t="shared" si="2"/>
        <v>1.8359883878561838E-2</v>
      </c>
      <c r="V18" s="50">
        <f t="shared" si="3"/>
        <v>1.0708889302942972E-2</v>
      </c>
      <c r="W18" s="50">
        <f t="shared" si="4"/>
        <v>2.016431256572793E-2</v>
      </c>
      <c r="Y18" s="50">
        <f t="shared" si="6"/>
        <v>2.4983067935043131E-2</v>
      </c>
      <c r="Z18" s="50">
        <f t="shared" si="5"/>
        <v>5.7722976244502316E-2</v>
      </c>
      <c r="AA18" s="50">
        <f t="shared" si="5"/>
        <v>2.5631519595174446E-2</v>
      </c>
      <c r="AB18" s="50">
        <f t="shared" si="5"/>
        <v>6.1184460633998614E-2</v>
      </c>
    </row>
    <row r="19" spans="1:28" ht="13" x14ac:dyDescent="0.3">
      <c r="A19" s="5" t="s">
        <v>16</v>
      </c>
      <c r="B19" s="16">
        <v>5976</v>
      </c>
      <c r="C19" s="49">
        <v>5950</v>
      </c>
      <c r="D19" s="17">
        <v>0</v>
      </c>
      <c r="E19" s="18">
        <v>26</v>
      </c>
      <c r="F19" s="16">
        <v>9335</v>
      </c>
      <c r="G19" s="49">
        <v>9169</v>
      </c>
      <c r="H19" s="17">
        <v>8</v>
      </c>
      <c r="I19" s="18">
        <v>158</v>
      </c>
      <c r="K19" s="1">
        <f>0.5*('2016 FE'!D29+'2017 FE'!D30)</f>
        <v>383375</v>
      </c>
      <c r="L19" s="1">
        <f>0.5*('2016 FE'!E29+'2017 FE'!E30)</f>
        <v>362859.5</v>
      </c>
      <c r="M19" s="1">
        <f>0.5*('2016 FE'!G29+'2017 FE'!G30)</f>
        <v>19.5</v>
      </c>
      <c r="N19" s="1">
        <f>0.5*('2016 FE'!H29+'2017 FE'!H30)</f>
        <v>397</v>
      </c>
      <c r="O19" s="1">
        <f>0.5*('2016 FE'!I29+'2017 FE'!I30)</f>
        <v>382340</v>
      </c>
      <c r="P19" s="1">
        <f>0.5*('2016 FE'!J29+'2017 FE'!J30)</f>
        <v>336275.5</v>
      </c>
      <c r="Q19" s="1">
        <f>0.5*('2016 FE'!L29+'2017 FE'!L30)</f>
        <v>138.5</v>
      </c>
      <c r="R19" s="1">
        <f>0.5*('2016 FE'!M29+'2017 FE'!M30)</f>
        <v>1935.5</v>
      </c>
      <c r="S19" s="1">
        <v>25</v>
      </c>
      <c r="T19" s="61">
        <f t="shared" si="1"/>
        <v>1.5520052168242583E-2</v>
      </c>
      <c r="U19" s="61">
        <f t="shared" si="2"/>
        <v>2.3981273212324111E-2</v>
      </c>
      <c r="V19" s="50">
        <f t="shared" si="3"/>
        <v>1.6397531275879507E-2</v>
      </c>
      <c r="W19" s="50">
        <f t="shared" si="4"/>
        <v>2.7266333705547981E-2</v>
      </c>
      <c r="Y19" s="50">
        <f t="shared" si="6"/>
        <v>4.0503120103285717E-2</v>
      </c>
      <c r="Z19" s="50">
        <f t="shared" si="5"/>
        <v>8.170424945682643E-2</v>
      </c>
      <c r="AA19" s="50">
        <f t="shared" si="5"/>
        <v>4.202905087105395E-2</v>
      </c>
      <c r="AB19" s="50">
        <f t="shared" si="5"/>
        <v>8.8450794339546598E-2</v>
      </c>
    </row>
    <row r="20" spans="1:28" ht="13" x14ac:dyDescent="0.3">
      <c r="A20" s="5" t="s">
        <v>17</v>
      </c>
      <c r="B20" s="16">
        <v>8006</v>
      </c>
      <c r="C20" s="49">
        <v>7951</v>
      </c>
      <c r="D20" s="17">
        <v>0</v>
      </c>
      <c r="E20" s="18">
        <v>55</v>
      </c>
      <c r="F20" s="16">
        <v>10969</v>
      </c>
      <c r="G20" s="49">
        <v>10733</v>
      </c>
      <c r="H20" s="17">
        <v>6</v>
      </c>
      <c r="I20" s="18">
        <v>230</v>
      </c>
      <c r="K20" s="1">
        <f>0.5*('2016 FE'!D30+'2017 FE'!D31)</f>
        <v>386935.5</v>
      </c>
      <c r="L20" s="1">
        <f>0.5*('2016 FE'!E30+'2017 FE'!E31)</f>
        <v>356877</v>
      </c>
      <c r="M20" s="1">
        <f>0.5*('2016 FE'!G30+'2017 FE'!G31)</f>
        <v>24</v>
      </c>
      <c r="N20" s="1">
        <f>0.5*('2016 FE'!H30+'2017 FE'!H31)</f>
        <v>754.5</v>
      </c>
      <c r="O20" s="1">
        <f>0.5*('2016 FE'!I30+'2017 FE'!I31)</f>
        <v>390845</v>
      </c>
      <c r="P20" s="1">
        <f>0.5*('2016 FE'!J30+'2017 FE'!J31)</f>
        <v>329700.5</v>
      </c>
      <c r="Q20" s="1">
        <f>0.5*('2016 FE'!L30+'2017 FE'!L31)</f>
        <v>232</v>
      </c>
      <c r="R20" s="1">
        <f>0.5*('2016 FE'!M30+'2017 FE'!M31)</f>
        <v>2704</v>
      </c>
      <c r="S20" s="1">
        <v>26</v>
      </c>
      <c r="T20" s="61">
        <f t="shared" si="1"/>
        <v>2.0548644412311613E-2</v>
      </c>
      <c r="U20" s="61">
        <f t="shared" si="2"/>
        <v>2.7461013956939451E-2</v>
      </c>
      <c r="V20" s="50">
        <f t="shared" si="3"/>
        <v>2.2279384774025784E-2</v>
      </c>
      <c r="W20" s="50">
        <f t="shared" si="4"/>
        <v>3.2553787452551636E-2</v>
      </c>
      <c r="Y20" s="50">
        <f t="shared" si="6"/>
        <v>6.105176451559733E-2</v>
      </c>
      <c r="Z20" s="50">
        <f t="shared" si="5"/>
        <v>0.10916526341376588</v>
      </c>
      <c r="AA20" s="50">
        <f t="shared" si="5"/>
        <v>6.4308435645079737E-2</v>
      </c>
      <c r="AB20" s="50">
        <f t="shared" si="5"/>
        <v>0.12100458179209823</v>
      </c>
    </row>
    <row r="21" spans="1:28" ht="13" x14ac:dyDescent="0.3">
      <c r="A21" s="5" t="s">
        <v>18</v>
      </c>
      <c r="B21" s="16">
        <v>9943</v>
      </c>
      <c r="C21" s="49">
        <v>9864</v>
      </c>
      <c r="D21" s="17">
        <v>2</v>
      </c>
      <c r="E21" s="18">
        <v>77</v>
      </c>
      <c r="F21" s="16">
        <v>12659</v>
      </c>
      <c r="G21" s="49">
        <v>12376</v>
      </c>
      <c r="H21" s="17">
        <v>9</v>
      </c>
      <c r="I21" s="18">
        <v>274</v>
      </c>
      <c r="K21" s="1">
        <f>0.5*('2016 FE'!D31+'2017 FE'!D32)</f>
        <v>384242.5</v>
      </c>
      <c r="L21" s="1">
        <f>0.5*('2016 FE'!E31+'2017 FE'!E32)</f>
        <v>343068</v>
      </c>
      <c r="M21" s="1">
        <f>0.5*('2016 FE'!G31+'2017 FE'!G32)</f>
        <v>38</v>
      </c>
      <c r="N21" s="1">
        <f>0.5*('2016 FE'!H31+'2017 FE'!H32)</f>
        <v>1394</v>
      </c>
      <c r="O21" s="1">
        <f>0.5*('2016 FE'!I31+'2017 FE'!I32)</f>
        <v>397291.5</v>
      </c>
      <c r="P21" s="1">
        <f>0.5*('2016 FE'!J31+'2017 FE'!J32)</f>
        <v>319953</v>
      </c>
      <c r="Q21" s="1">
        <f>0.5*('2016 FE'!L31+'2017 FE'!L32)</f>
        <v>283.5</v>
      </c>
      <c r="R21" s="1">
        <f>0.5*('2016 FE'!M31+'2017 FE'!M32)</f>
        <v>3859</v>
      </c>
      <c r="S21" s="1">
        <v>27</v>
      </c>
      <c r="T21" s="61">
        <f t="shared" si="1"/>
        <v>2.5671288314020442E-2</v>
      </c>
      <c r="U21" s="61">
        <f t="shared" si="2"/>
        <v>3.1150930739771678E-2</v>
      </c>
      <c r="V21" s="50">
        <f t="shared" si="3"/>
        <v>2.875231732484522E-2</v>
      </c>
      <c r="W21" s="50">
        <f t="shared" si="4"/>
        <v>3.8680681225054928E-2</v>
      </c>
      <c r="Y21" s="50">
        <f t="shared" si="6"/>
        <v>8.6723052829617772E-2</v>
      </c>
      <c r="Z21" s="50">
        <f t="shared" si="5"/>
        <v>0.14031619415353755</v>
      </c>
      <c r="AA21" s="50">
        <f t="shared" si="5"/>
        <v>9.3060752969924956E-2</v>
      </c>
      <c r="AB21" s="50">
        <f t="shared" si="5"/>
        <v>0.15968526301715316</v>
      </c>
    </row>
    <row r="22" spans="1:28" ht="13" x14ac:dyDescent="0.3">
      <c r="A22" s="5" t="s">
        <v>19</v>
      </c>
      <c r="B22" s="16">
        <v>11620</v>
      </c>
      <c r="C22" s="49">
        <v>11500</v>
      </c>
      <c r="D22" s="17">
        <v>1</v>
      </c>
      <c r="E22" s="18">
        <v>119</v>
      </c>
      <c r="F22" s="16">
        <v>13211</v>
      </c>
      <c r="G22" s="49">
        <v>12840</v>
      </c>
      <c r="H22" s="17">
        <v>4</v>
      </c>
      <c r="I22" s="18">
        <v>367</v>
      </c>
      <c r="K22" s="1">
        <f>0.5*('2016 FE'!D32+'2017 FE'!D33)</f>
        <v>388381</v>
      </c>
      <c r="L22" s="1">
        <f>0.5*('2016 FE'!E32+'2017 FE'!E33)</f>
        <v>331019.5</v>
      </c>
      <c r="M22" s="1">
        <f>0.5*('2016 FE'!G32+'2017 FE'!G33)</f>
        <v>57</v>
      </c>
      <c r="N22" s="1">
        <f>0.5*('2016 FE'!H32+'2017 FE'!H33)</f>
        <v>2358</v>
      </c>
      <c r="O22" s="1">
        <f>0.5*('2016 FE'!I32+'2017 FE'!I33)</f>
        <v>401913</v>
      </c>
      <c r="P22" s="1">
        <f>0.5*('2016 FE'!J32+'2017 FE'!J33)</f>
        <v>305186</v>
      </c>
      <c r="Q22" s="1">
        <f>0.5*('2016 FE'!L32+'2017 FE'!L33)</f>
        <v>387.5</v>
      </c>
      <c r="R22" s="1">
        <f>0.5*('2016 FE'!M32+'2017 FE'!M33)</f>
        <v>5258</v>
      </c>
      <c r="S22" s="1">
        <v>28</v>
      </c>
      <c r="T22" s="61">
        <f t="shared" si="1"/>
        <v>2.9610099361194291E-2</v>
      </c>
      <c r="U22" s="61">
        <f t="shared" si="2"/>
        <v>3.1947212456427135E-2</v>
      </c>
      <c r="V22" s="50">
        <f t="shared" si="3"/>
        <v>3.4741155732517272E-2</v>
      </c>
      <c r="W22" s="50">
        <f t="shared" si="4"/>
        <v>4.2072703203947757E-2</v>
      </c>
      <c r="Y22" s="50">
        <f t="shared" si="6"/>
        <v>0.11633315219081206</v>
      </c>
      <c r="Z22" s="50">
        <f t="shared" si="5"/>
        <v>0.1722634066099647</v>
      </c>
      <c r="AA22" s="50">
        <f t="shared" si="5"/>
        <v>0.12780190870244224</v>
      </c>
      <c r="AB22" s="50">
        <f t="shared" si="5"/>
        <v>0.20175796622110093</v>
      </c>
    </row>
    <row r="23" spans="1:28" ht="13" x14ac:dyDescent="0.3">
      <c r="A23" s="5" t="s">
        <v>20</v>
      </c>
      <c r="B23" s="16">
        <v>12431</v>
      </c>
      <c r="C23" s="49">
        <v>12260</v>
      </c>
      <c r="D23" s="17">
        <v>1</v>
      </c>
      <c r="E23" s="18">
        <v>170</v>
      </c>
      <c r="F23" s="16">
        <v>12912</v>
      </c>
      <c r="G23" s="49">
        <v>12430</v>
      </c>
      <c r="H23" s="17">
        <v>12</v>
      </c>
      <c r="I23" s="18">
        <v>470</v>
      </c>
      <c r="K23" s="1">
        <f>0.5*('2016 FE'!D33+'2017 FE'!D34)</f>
        <v>388616</v>
      </c>
      <c r="L23" s="1">
        <f>0.5*('2016 FE'!E33+'2017 FE'!E34)</f>
        <v>315978.5</v>
      </c>
      <c r="M23" s="1">
        <f>0.5*('2016 FE'!G33+'2017 FE'!G34)</f>
        <v>49.5</v>
      </c>
      <c r="N23" s="1">
        <f>0.5*('2016 FE'!H33+'2017 FE'!H34)</f>
        <v>3167</v>
      </c>
      <c r="O23" s="1">
        <f>0.5*('2016 FE'!I33+'2017 FE'!I34)</f>
        <v>405891</v>
      </c>
      <c r="P23" s="1">
        <f>0.5*('2016 FE'!J33+'2017 FE'!J34)</f>
        <v>290724</v>
      </c>
      <c r="Q23" s="1">
        <f>0.5*('2016 FE'!L33+'2017 FE'!L34)</f>
        <v>449.5</v>
      </c>
      <c r="R23" s="1">
        <f>0.5*('2016 FE'!M33+'2017 FE'!M34)</f>
        <v>7300</v>
      </c>
      <c r="S23" s="1">
        <v>29</v>
      </c>
      <c r="T23" s="61">
        <f t="shared" si="1"/>
        <v>3.1547851864050888E-2</v>
      </c>
      <c r="U23" s="61">
        <f t="shared" si="2"/>
        <v>3.0623985257125681E-2</v>
      </c>
      <c r="V23" s="50">
        <f t="shared" si="3"/>
        <v>3.8800108235212204E-2</v>
      </c>
      <c r="W23" s="50">
        <f t="shared" si="4"/>
        <v>4.2755328077489302E-2</v>
      </c>
      <c r="Y23" s="50">
        <f t="shared" si="6"/>
        <v>0.14788100405486293</v>
      </c>
      <c r="Z23" s="50">
        <f t="shared" si="5"/>
        <v>0.20288739186709037</v>
      </c>
      <c r="AA23" s="50">
        <f t="shared" si="5"/>
        <v>0.16660201693765445</v>
      </c>
      <c r="AB23" s="50">
        <f t="shared" si="5"/>
        <v>0.24451329429859023</v>
      </c>
    </row>
    <row r="24" spans="1:28" ht="13" x14ac:dyDescent="0.3">
      <c r="A24" s="5" t="s">
        <v>21</v>
      </c>
      <c r="B24" s="16">
        <v>12634</v>
      </c>
      <c r="C24" s="49">
        <v>12356</v>
      </c>
      <c r="D24" s="17">
        <v>5</v>
      </c>
      <c r="E24" s="18">
        <v>273</v>
      </c>
      <c r="F24" s="16">
        <v>12510</v>
      </c>
      <c r="G24" s="49">
        <v>11867</v>
      </c>
      <c r="H24" s="17">
        <v>9</v>
      </c>
      <c r="I24" s="18">
        <v>634</v>
      </c>
      <c r="K24" s="1">
        <f>0.5*('2016 FE'!D34+'2017 FE'!D35)</f>
        <v>393999</v>
      </c>
      <c r="L24" s="1">
        <f>0.5*('2016 FE'!E34+'2017 FE'!E35)</f>
        <v>305248.5</v>
      </c>
      <c r="M24" s="1">
        <f>0.5*('2016 FE'!G34+'2017 FE'!G35)</f>
        <v>37</v>
      </c>
      <c r="N24" s="1">
        <f>0.5*('2016 FE'!H34+'2017 FE'!H35)</f>
        <v>4586.5</v>
      </c>
      <c r="O24" s="1">
        <f>0.5*('2016 FE'!I34+'2017 FE'!I35)</f>
        <v>415287.5</v>
      </c>
      <c r="P24" s="1">
        <f>0.5*('2016 FE'!J34+'2017 FE'!J35)</f>
        <v>277574.5</v>
      </c>
      <c r="Q24" s="1">
        <f>0.5*('2016 FE'!L34+'2017 FE'!L35)</f>
        <v>413</v>
      </c>
      <c r="R24" s="1">
        <f>0.5*('2016 FE'!M34+'2017 FE'!M35)</f>
        <v>9328</v>
      </c>
      <c r="S24" s="1">
        <v>30</v>
      </c>
      <c r="T24" s="61">
        <f t="shared" si="1"/>
        <v>3.1360485686511896E-2</v>
      </c>
      <c r="U24" s="61">
        <f t="shared" si="2"/>
        <v>2.8575384522770371E-2</v>
      </c>
      <c r="V24" s="50">
        <f t="shared" si="3"/>
        <v>4.0478495389821734E-2</v>
      </c>
      <c r="W24" s="50">
        <f t="shared" si="4"/>
        <v>4.2752486269451988E-2</v>
      </c>
      <c r="Y24" s="50">
        <f t="shared" si="6"/>
        <v>0.17924148974137483</v>
      </c>
      <c r="Z24" s="50">
        <f t="shared" si="5"/>
        <v>0.23146277638986074</v>
      </c>
      <c r="AA24" s="50">
        <f t="shared" si="5"/>
        <v>0.20708051232747618</v>
      </c>
      <c r="AB24" s="50">
        <f t="shared" si="5"/>
        <v>0.28726578056804219</v>
      </c>
    </row>
    <row r="25" spans="1:28" ht="13" x14ac:dyDescent="0.3">
      <c r="A25" s="5" t="s">
        <v>22</v>
      </c>
      <c r="B25" s="16">
        <v>11645</v>
      </c>
      <c r="C25" s="49">
        <v>11302</v>
      </c>
      <c r="D25" s="17">
        <v>4</v>
      </c>
      <c r="E25" s="18">
        <v>339</v>
      </c>
      <c r="F25" s="16">
        <v>11267</v>
      </c>
      <c r="G25" s="49">
        <v>10604</v>
      </c>
      <c r="H25" s="17">
        <v>14</v>
      </c>
      <c r="I25" s="18">
        <v>649</v>
      </c>
      <c r="K25" s="1">
        <f>0.5*('2016 FE'!D35+'2017 FE'!D36)</f>
        <v>394311</v>
      </c>
      <c r="L25" s="1">
        <f>0.5*('2016 FE'!E35+'2017 FE'!E36)</f>
        <v>289702</v>
      </c>
      <c r="M25" s="1">
        <f>0.5*('2016 FE'!G35+'2017 FE'!G36)</f>
        <v>58</v>
      </c>
      <c r="N25" s="1">
        <f>0.5*('2016 FE'!H35+'2017 FE'!H36)</f>
        <v>5797</v>
      </c>
      <c r="O25" s="1">
        <f>0.5*('2016 FE'!I35+'2017 FE'!I36)</f>
        <v>414780</v>
      </c>
      <c r="P25" s="1">
        <f>0.5*('2016 FE'!J35+'2017 FE'!J36)</f>
        <v>262410</v>
      </c>
      <c r="Q25" s="1">
        <f>0.5*('2016 FE'!L35+'2017 FE'!L36)</f>
        <v>882.5</v>
      </c>
      <c r="R25" s="1">
        <f>0.5*('2016 FE'!M35+'2017 FE'!M36)</f>
        <v>11557</v>
      </c>
      <c r="S25" s="1">
        <v>31</v>
      </c>
      <c r="T25" s="61">
        <f t="shared" si="1"/>
        <v>2.8662654605121338E-2</v>
      </c>
      <c r="U25" s="61">
        <f t="shared" si="2"/>
        <v>2.5565359949852935E-2</v>
      </c>
      <c r="V25" s="50">
        <f t="shared" si="3"/>
        <v>3.9012502502571607E-2</v>
      </c>
      <c r="W25" s="50">
        <f t="shared" si="4"/>
        <v>4.041004534888152E-2</v>
      </c>
      <c r="Y25" s="50">
        <f t="shared" si="6"/>
        <v>0.20790414434649618</v>
      </c>
      <c r="Z25" s="50">
        <f t="shared" si="5"/>
        <v>0.25702813633971366</v>
      </c>
      <c r="AA25" s="50">
        <f t="shared" si="5"/>
        <v>0.24609301483004778</v>
      </c>
      <c r="AB25" s="50">
        <f t="shared" si="5"/>
        <v>0.32767582591692374</v>
      </c>
    </row>
    <row r="26" spans="1:28" ht="13" x14ac:dyDescent="0.3">
      <c r="A26" s="5" t="s">
        <v>23</v>
      </c>
      <c r="B26" s="16">
        <v>10721</v>
      </c>
      <c r="C26" s="49">
        <v>10284</v>
      </c>
      <c r="D26" s="17">
        <v>5</v>
      </c>
      <c r="E26" s="18">
        <v>432</v>
      </c>
      <c r="F26" s="16">
        <v>9781</v>
      </c>
      <c r="G26" s="49">
        <v>9000</v>
      </c>
      <c r="H26" s="17">
        <v>14</v>
      </c>
      <c r="I26" s="18">
        <v>767</v>
      </c>
      <c r="K26" s="1">
        <f>0.5*('2016 FE'!D36+'2017 FE'!D37)</f>
        <v>392013.5</v>
      </c>
      <c r="L26" s="1">
        <f>0.5*('2016 FE'!E36+'2017 FE'!E37)</f>
        <v>273314.5</v>
      </c>
      <c r="M26" s="1">
        <f>0.5*('2016 FE'!G36+'2017 FE'!G37)</f>
        <v>71</v>
      </c>
      <c r="N26" s="1">
        <f>0.5*('2016 FE'!H36+'2017 FE'!H37)</f>
        <v>7015.5</v>
      </c>
      <c r="O26" s="1">
        <f>0.5*('2016 FE'!I36+'2017 FE'!I37)</f>
        <v>411859.5</v>
      </c>
      <c r="P26" s="1">
        <f>0.5*('2016 FE'!J36+'2017 FE'!J37)</f>
        <v>245035.5</v>
      </c>
      <c r="Q26" s="1">
        <f>0.5*('2016 FE'!L36+'2017 FE'!L37)</f>
        <v>898</v>
      </c>
      <c r="R26" s="1">
        <f>0.5*('2016 FE'!M36+'2017 FE'!M37)</f>
        <v>13074</v>
      </c>
      <c r="S26" s="1">
        <v>32</v>
      </c>
      <c r="T26" s="61">
        <f t="shared" si="1"/>
        <v>2.6233790417932036E-2</v>
      </c>
      <c r="U26" s="61">
        <f t="shared" si="2"/>
        <v>2.1852112188743979E-2</v>
      </c>
      <c r="V26" s="50">
        <f t="shared" si="3"/>
        <v>3.7626982834792884E-2</v>
      </c>
      <c r="W26" s="50">
        <f t="shared" si="4"/>
        <v>3.6729371866525459E-2</v>
      </c>
      <c r="Y26" s="50">
        <f t="shared" si="6"/>
        <v>0.23413793476442821</v>
      </c>
      <c r="Z26" s="50">
        <f t="shared" ref="Z26:Z44" si="7">Z25+U26</f>
        <v>0.27888024852845766</v>
      </c>
      <c r="AA26" s="50">
        <f t="shared" ref="AA26:AA44" si="8">AA25+V26</f>
        <v>0.28371999766484068</v>
      </c>
      <c r="AB26" s="50">
        <f t="shared" ref="AB26:AB44" si="9">AB25+W26</f>
        <v>0.36440519778344921</v>
      </c>
    </row>
    <row r="27" spans="1:28" ht="13" x14ac:dyDescent="0.3">
      <c r="A27" s="5" t="s">
        <v>24</v>
      </c>
      <c r="B27" s="16">
        <v>9708</v>
      </c>
      <c r="C27" s="49">
        <v>9210</v>
      </c>
      <c r="D27" s="17">
        <v>9</v>
      </c>
      <c r="E27" s="18">
        <v>489</v>
      </c>
      <c r="F27" s="16">
        <v>8546</v>
      </c>
      <c r="G27" s="49">
        <v>7654</v>
      </c>
      <c r="H27" s="17">
        <v>14</v>
      </c>
      <c r="I27" s="18">
        <v>878</v>
      </c>
      <c r="K27" s="1">
        <f>0.5*('2016 FE'!D37+'2017 FE'!D38)</f>
        <v>387759.5</v>
      </c>
      <c r="L27" s="1">
        <f>0.5*('2016 FE'!E37+'2017 FE'!E38)</f>
        <v>258629.5</v>
      </c>
      <c r="M27" s="1">
        <f>0.5*('2016 FE'!G37+'2017 FE'!G38)</f>
        <v>102</v>
      </c>
      <c r="N27" s="1">
        <f>0.5*('2016 FE'!H37+'2017 FE'!H38)</f>
        <v>7620.5</v>
      </c>
      <c r="O27" s="1">
        <f>0.5*('2016 FE'!I37+'2017 FE'!I38)</f>
        <v>408054.5</v>
      </c>
      <c r="P27" s="1">
        <f>0.5*('2016 FE'!J37+'2017 FE'!J38)</f>
        <v>231253</v>
      </c>
      <c r="Q27" s="1">
        <f>0.5*('2016 FE'!L37+'2017 FE'!L38)</f>
        <v>1182.5</v>
      </c>
      <c r="R27" s="1">
        <f>0.5*('2016 FE'!M37+'2017 FE'!M38)</f>
        <v>14899</v>
      </c>
      <c r="S27" s="1">
        <v>33</v>
      </c>
      <c r="T27" s="61">
        <f t="shared" si="1"/>
        <v>2.3751835867335293E-2</v>
      </c>
      <c r="U27" s="61">
        <f t="shared" si="2"/>
        <v>1.8757298351078103E-2</v>
      </c>
      <c r="V27" s="50">
        <f t="shared" si="3"/>
        <v>3.5610786859194332E-2</v>
      </c>
      <c r="W27" s="50">
        <f t="shared" si="4"/>
        <v>3.3097948999580545E-2</v>
      </c>
      <c r="Y27" s="50">
        <f t="shared" si="6"/>
        <v>0.25788977063176349</v>
      </c>
      <c r="Z27" s="50">
        <f t="shared" si="7"/>
        <v>0.29763754687953575</v>
      </c>
      <c r="AA27" s="50">
        <f t="shared" si="8"/>
        <v>0.31933078452403502</v>
      </c>
      <c r="AB27" s="50">
        <f t="shared" si="9"/>
        <v>0.39750314678302978</v>
      </c>
    </row>
    <row r="28" spans="1:28" ht="13" x14ac:dyDescent="0.3">
      <c r="A28" s="5" t="s">
        <v>25</v>
      </c>
      <c r="B28" s="16">
        <v>9170</v>
      </c>
      <c r="C28" s="49">
        <v>8569</v>
      </c>
      <c r="D28" s="17">
        <v>7</v>
      </c>
      <c r="E28" s="18">
        <v>594</v>
      </c>
      <c r="F28" s="16">
        <v>8004</v>
      </c>
      <c r="G28" s="49">
        <v>7022</v>
      </c>
      <c r="H28" s="17">
        <v>24</v>
      </c>
      <c r="I28" s="18">
        <v>958</v>
      </c>
      <c r="K28" s="1">
        <f>0.5*('2016 FE'!D38+'2017 FE'!D39)</f>
        <v>413489.5</v>
      </c>
      <c r="L28" s="1">
        <f>0.5*('2016 FE'!E38+'2017 FE'!E39)</f>
        <v>261940.5</v>
      </c>
      <c r="M28" s="1">
        <f>0.5*('2016 FE'!G38+'2017 FE'!G39)</f>
        <v>98.5</v>
      </c>
      <c r="N28" s="1">
        <f>0.5*('2016 FE'!H38+'2017 FE'!H39)</f>
        <v>9959</v>
      </c>
      <c r="O28" s="1">
        <f>0.5*('2016 FE'!I38+'2017 FE'!I39)</f>
        <v>432825.5</v>
      </c>
      <c r="P28" s="1">
        <f>0.5*('2016 FE'!J38+'2017 FE'!J39)</f>
        <v>236318</v>
      </c>
      <c r="Q28" s="1">
        <f>0.5*('2016 FE'!L38+'2017 FE'!L39)</f>
        <v>1248.5</v>
      </c>
      <c r="R28" s="1">
        <f>0.5*('2016 FE'!M38+'2017 FE'!M39)</f>
        <v>20288.5</v>
      </c>
      <c r="S28" s="1">
        <v>34</v>
      </c>
      <c r="T28" s="61">
        <f t="shared" si="1"/>
        <v>2.0723621760649302E-2</v>
      </c>
      <c r="U28" s="61">
        <f t="shared" si="2"/>
        <v>1.6223628228928286E-2</v>
      </c>
      <c r="V28" s="50">
        <f t="shared" si="3"/>
        <v>3.2713536089302726E-2</v>
      </c>
      <c r="W28" s="50">
        <f t="shared" si="4"/>
        <v>2.9714198664511377E-2</v>
      </c>
      <c r="Y28" s="50">
        <f t="shared" si="6"/>
        <v>0.27861339239241278</v>
      </c>
      <c r="Z28" s="50">
        <f t="shared" si="7"/>
        <v>0.31386117510846406</v>
      </c>
      <c r="AA28" s="50">
        <f t="shared" si="8"/>
        <v>0.35204432061333774</v>
      </c>
      <c r="AB28" s="50">
        <f t="shared" si="9"/>
        <v>0.42721734544754114</v>
      </c>
    </row>
    <row r="29" spans="1:28" ht="13" x14ac:dyDescent="0.3">
      <c r="A29" s="5" t="s">
        <v>26</v>
      </c>
      <c r="B29" s="16">
        <v>8475</v>
      </c>
      <c r="C29" s="49">
        <v>7737</v>
      </c>
      <c r="D29" s="17">
        <v>5</v>
      </c>
      <c r="E29" s="18">
        <v>733</v>
      </c>
      <c r="F29" s="16">
        <v>7506</v>
      </c>
      <c r="G29" s="49">
        <v>6502</v>
      </c>
      <c r="H29" s="17">
        <v>25</v>
      </c>
      <c r="I29" s="18">
        <v>979</v>
      </c>
      <c r="K29" s="1">
        <f>0.5*('2016 FE'!D39+'2017 FE'!D40)</f>
        <v>418757</v>
      </c>
      <c r="L29" s="1">
        <f>0.5*('2016 FE'!E39+'2017 FE'!E40)</f>
        <v>252877.5</v>
      </c>
      <c r="M29" s="1">
        <f>0.5*('2016 FE'!G39+'2017 FE'!G40)</f>
        <v>126</v>
      </c>
      <c r="N29" s="1">
        <f>0.5*('2016 FE'!H39+'2017 FE'!H40)</f>
        <v>11453.5</v>
      </c>
      <c r="O29" s="1">
        <f>0.5*('2016 FE'!I39+'2017 FE'!I40)</f>
        <v>437349</v>
      </c>
      <c r="P29" s="1">
        <f>0.5*('2016 FE'!J39+'2017 FE'!J40)</f>
        <v>226550</v>
      </c>
      <c r="Q29" s="1">
        <f>0.5*('2016 FE'!L39+'2017 FE'!L40)</f>
        <v>1235.5</v>
      </c>
      <c r="R29" s="1">
        <f>0.5*('2016 FE'!M39+'2017 FE'!M40)</f>
        <v>24330</v>
      </c>
      <c r="S29" s="1">
        <v>35</v>
      </c>
      <c r="T29" s="61">
        <f t="shared" si="1"/>
        <v>1.847610905608742E-2</v>
      </c>
      <c r="U29" s="61">
        <f t="shared" si="2"/>
        <v>1.486684547123693E-2</v>
      </c>
      <c r="V29" s="50">
        <f t="shared" si="3"/>
        <v>3.0595841860189221E-2</v>
      </c>
      <c r="W29" s="50">
        <f t="shared" si="4"/>
        <v>2.8700066210549546E-2</v>
      </c>
      <c r="Y29" s="50">
        <f t="shared" si="6"/>
        <v>0.29708950144850022</v>
      </c>
      <c r="Z29" s="50">
        <f t="shared" si="7"/>
        <v>0.32872802057970102</v>
      </c>
      <c r="AA29" s="50">
        <f t="shared" si="8"/>
        <v>0.38264016247352695</v>
      </c>
      <c r="AB29" s="50">
        <f t="shared" si="9"/>
        <v>0.45591741165809069</v>
      </c>
    </row>
    <row r="30" spans="1:28" ht="13" x14ac:dyDescent="0.3">
      <c r="A30" s="5" t="s">
        <v>27</v>
      </c>
      <c r="B30" s="16">
        <v>7767</v>
      </c>
      <c r="C30" s="49">
        <v>7021</v>
      </c>
      <c r="D30" s="17">
        <v>16</v>
      </c>
      <c r="E30" s="18">
        <v>730</v>
      </c>
      <c r="F30" s="16">
        <v>6888</v>
      </c>
      <c r="G30" s="49">
        <v>5686</v>
      </c>
      <c r="H30" s="17">
        <v>31</v>
      </c>
      <c r="I30" s="18">
        <v>1171</v>
      </c>
      <c r="K30" s="1">
        <f>0.5*('2016 FE'!D40+'2017 FE'!D41)</f>
        <v>424561</v>
      </c>
      <c r="L30" s="1">
        <f>0.5*('2016 FE'!E40+'2017 FE'!E41)</f>
        <v>240426.5</v>
      </c>
      <c r="M30" s="1">
        <f>0.5*('2016 FE'!G40+'2017 FE'!G41)</f>
        <v>328</v>
      </c>
      <c r="N30" s="1">
        <f>0.5*('2016 FE'!H40+'2017 FE'!H41)</f>
        <v>15746</v>
      </c>
      <c r="O30" s="1">
        <f>0.5*('2016 FE'!I40+'2017 FE'!I41)</f>
        <v>443431</v>
      </c>
      <c r="P30" s="1">
        <f>0.5*('2016 FE'!J40+'2017 FE'!J41)</f>
        <v>217030</v>
      </c>
      <c r="Q30" s="1">
        <f>0.5*('2016 FE'!L40+'2017 FE'!L41)</f>
        <v>1406</v>
      </c>
      <c r="R30" s="1">
        <f>0.5*('2016 FE'!M40+'2017 FE'!M41)</f>
        <v>29172.5</v>
      </c>
      <c r="S30" s="1">
        <v>36</v>
      </c>
      <c r="T30" s="61">
        <f t="shared" si="1"/>
        <v>1.6537081832763725E-2</v>
      </c>
      <c r="U30" s="61">
        <f t="shared" si="2"/>
        <v>1.2822739050720405E-2</v>
      </c>
      <c r="V30" s="50">
        <f t="shared" si="3"/>
        <v>2.9202271796162235E-2</v>
      </c>
      <c r="W30" s="50">
        <f t="shared" si="4"/>
        <v>2.6199142975625488E-2</v>
      </c>
      <c r="Y30" s="50">
        <f t="shared" si="6"/>
        <v>0.31362658328126392</v>
      </c>
      <c r="Z30" s="50">
        <f t="shared" si="7"/>
        <v>0.34155075963042142</v>
      </c>
      <c r="AA30" s="50">
        <f t="shared" si="8"/>
        <v>0.41184243426968919</v>
      </c>
      <c r="AB30" s="50">
        <f t="shared" si="9"/>
        <v>0.48211655463371617</v>
      </c>
    </row>
    <row r="31" spans="1:28" ht="13" x14ac:dyDescent="0.3">
      <c r="A31" s="5" t="s">
        <v>28</v>
      </c>
      <c r="B31" s="16">
        <v>6901</v>
      </c>
      <c r="C31" s="49">
        <v>6015</v>
      </c>
      <c r="D31" s="17">
        <v>14</v>
      </c>
      <c r="E31" s="18">
        <v>872</v>
      </c>
      <c r="F31" s="16">
        <v>5984</v>
      </c>
      <c r="G31" s="49">
        <v>4797</v>
      </c>
      <c r="H31" s="17">
        <v>35</v>
      </c>
      <c r="I31" s="18">
        <v>1152</v>
      </c>
      <c r="K31" s="1">
        <f>0.5*('2016 FE'!D41+'2017 FE'!D42)</f>
        <v>403653</v>
      </c>
      <c r="L31" s="1">
        <f>0.5*('2016 FE'!E41+'2017 FE'!E42)</f>
        <v>216739</v>
      </c>
      <c r="M31" s="1">
        <f>0.5*('2016 FE'!G41+'2017 FE'!G42)</f>
        <v>522.5</v>
      </c>
      <c r="N31" s="1">
        <f>0.5*('2016 FE'!H41+'2017 FE'!H42)</f>
        <v>16329.5</v>
      </c>
      <c r="O31" s="1">
        <f>0.5*('2016 FE'!I41+'2017 FE'!I42)</f>
        <v>421220</v>
      </c>
      <c r="P31" s="1">
        <f>0.5*('2016 FE'!J41+'2017 FE'!J42)</f>
        <v>196988</v>
      </c>
      <c r="Q31" s="1">
        <f>0.5*('2016 FE'!L41+'2017 FE'!L42)</f>
        <v>1634</v>
      </c>
      <c r="R31" s="1">
        <f>0.5*('2016 FE'!M41+'2017 FE'!M42)</f>
        <v>29634.5</v>
      </c>
      <c r="S31" s="1">
        <v>37</v>
      </c>
      <c r="T31" s="61">
        <f t="shared" si="1"/>
        <v>1.490141284717319E-2</v>
      </c>
      <c r="U31" s="61">
        <f t="shared" si="2"/>
        <v>1.1388348131617682E-2</v>
      </c>
      <c r="V31" s="50">
        <f t="shared" si="3"/>
        <v>2.7752273471779422E-2</v>
      </c>
      <c r="W31" s="50">
        <f t="shared" si="4"/>
        <v>2.4351737161654518E-2</v>
      </c>
      <c r="Y31" s="50">
        <f t="shared" si="6"/>
        <v>0.32852799612843708</v>
      </c>
      <c r="Z31" s="50">
        <f t="shared" si="7"/>
        <v>0.35293910776203907</v>
      </c>
      <c r="AA31" s="50">
        <f t="shared" si="8"/>
        <v>0.43959470774146864</v>
      </c>
      <c r="AB31" s="50">
        <f t="shared" si="9"/>
        <v>0.50646829179537067</v>
      </c>
    </row>
    <row r="32" spans="1:28" ht="13" x14ac:dyDescent="0.3">
      <c r="A32" s="5" t="s">
        <v>29</v>
      </c>
      <c r="B32" s="16">
        <v>5933</v>
      </c>
      <c r="C32" s="49">
        <v>5011</v>
      </c>
      <c r="D32" s="17">
        <v>16</v>
      </c>
      <c r="E32" s="18">
        <v>906</v>
      </c>
      <c r="F32" s="16">
        <v>5148</v>
      </c>
      <c r="G32" s="49">
        <v>3988</v>
      </c>
      <c r="H32" s="17">
        <v>34</v>
      </c>
      <c r="I32" s="18">
        <v>1126</v>
      </c>
      <c r="K32" s="1">
        <f>0.5*('2016 FE'!D42+'2017 FE'!D43)</f>
        <v>398092.5</v>
      </c>
      <c r="L32" s="1">
        <f>0.5*('2016 FE'!E42+'2017 FE'!E43)</f>
        <v>204128.5</v>
      </c>
      <c r="M32" s="1">
        <f>0.5*('2016 FE'!G42+'2017 FE'!G43)</f>
        <v>776.5</v>
      </c>
      <c r="N32" s="1">
        <f>0.5*('2016 FE'!H42+'2017 FE'!H43)</f>
        <v>19393</v>
      </c>
      <c r="O32" s="1">
        <f>0.5*('2016 FE'!I42+'2017 FE'!I43)</f>
        <v>411250</v>
      </c>
      <c r="P32" s="1">
        <f>0.5*('2016 FE'!J42+'2017 FE'!J43)</f>
        <v>183210</v>
      </c>
      <c r="Q32" s="1">
        <f>0.5*('2016 FE'!L42+'2017 FE'!L43)</f>
        <v>1587</v>
      </c>
      <c r="R32" s="1">
        <f>0.5*('2016 FE'!M42+'2017 FE'!M43)</f>
        <v>30933</v>
      </c>
      <c r="S32" s="1">
        <v>38</v>
      </c>
      <c r="T32" s="61">
        <f t="shared" si="1"/>
        <v>1.2587526768276217E-2</v>
      </c>
      <c r="U32" s="61">
        <f t="shared" si="2"/>
        <v>9.6972644376899699E-3</v>
      </c>
      <c r="V32" s="50">
        <f t="shared" si="3"/>
        <v>2.4548262491518823E-2</v>
      </c>
      <c r="W32" s="50">
        <f t="shared" si="4"/>
        <v>2.1767370776704327E-2</v>
      </c>
      <c r="Y32" s="50">
        <f t="shared" si="6"/>
        <v>0.34111552289671332</v>
      </c>
      <c r="Z32" s="50">
        <f t="shared" si="7"/>
        <v>0.36263637219972905</v>
      </c>
      <c r="AA32" s="50">
        <f t="shared" si="8"/>
        <v>0.46414297023298745</v>
      </c>
      <c r="AB32" s="50">
        <f t="shared" si="9"/>
        <v>0.52823566257207499</v>
      </c>
    </row>
    <row r="33" spans="1:28" ht="13" x14ac:dyDescent="0.3">
      <c r="A33" s="5" t="s">
        <v>30</v>
      </c>
      <c r="B33" s="16">
        <v>5445</v>
      </c>
      <c r="C33" s="49">
        <v>4467</v>
      </c>
      <c r="D33" s="17">
        <v>13</v>
      </c>
      <c r="E33" s="18">
        <v>965</v>
      </c>
      <c r="F33" s="16">
        <v>4850</v>
      </c>
      <c r="G33" s="49">
        <v>3599</v>
      </c>
      <c r="H33" s="17">
        <v>32</v>
      </c>
      <c r="I33" s="18">
        <v>1219</v>
      </c>
      <c r="K33" s="1">
        <f>0.5*('2016 FE'!D43+'2017 FE'!D44)</f>
        <v>403930.5</v>
      </c>
      <c r="L33" s="1">
        <f>0.5*('2016 FE'!E43+'2017 FE'!E44)</f>
        <v>195832.5</v>
      </c>
      <c r="M33" s="1">
        <f>0.5*('2016 FE'!G43+'2017 FE'!G44)</f>
        <v>1038.5</v>
      </c>
      <c r="N33" s="1">
        <f>0.5*('2016 FE'!H43+'2017 FE'!H44)</f>
        <v>23137</v>
      </c>
      <c r="O33" s="1">
        <f>0.5*('2016 FE'!I43+'2017 FE'!I44)</f>
        <v>411802.5</v>
      </c>
      <c r="P33" s="1">
        <f>0.5*('2016 FE'!J43+'2017 FE'!J44)</f>
        <v>176308.5</v>
      </c>
      <c r="Q33" s="1">
        <f>0.5*('2016 FE'!L43+'2017 FE'!L44)</f>
        <v>1797</v>
      </c>
      <c r="R33" s="1">
        <f>0.5*('2016 FE'!M43+'2017 FE'!M44)</f>
        <v>31123</v>
      </c>
      <c r="S33" s="1">
        <v>39</v>
      </c>
      <c r="T33" s="61">
        <f t="shared" si="1"/>
        <v>1.1058833140849725E-2</v>
      </c>
      <c r="U33" s="61">
        <f t="shared" si="2"/>
        <v>8.7396263985769877E-3</v>
      </c>
      <c r="V33" s="50">
        <f t="shared" si="3"/>
        <v>2.2810309831105664E-2</v>
      </c>
      <c r="W33" s="50">
        <f t="shared" si="4"/>
        <v>2.0413082749839061E-2</v>
      </c>
      <c r="Y33" s="50">
        <f t="shared" si="6"/>
        <v>0.35217435603756303</v>
      </c>
      <c r="Z33" s="50">
        <f t="shared" si="7"/>
        <v>0.37137599859830606</v>
      </c>
      <c r="AA33" s="50">
        <f t="shared" si="8"/>
        <v>0.48695328006409311</v>
      </c>
      <c r="AB33" s="50">
        <f t="shared" si="9"/>
        <v>0.5486487453219141</v>
      </c>
    </row>
    <row r="34" spans="1:28" ht="13" x14ac:dyDescent="0.3">
      <c r="A34" s="5" t="s">
        <v>31</v>
      </c>
      <c r="B34" s="16">
        <v>5540</v>
      </c>
      <c r="C34" s="49">
        <v>4428</v>
      </c>
      <c r="D34" s="17">
        <v>16</v>
      </c>
      <c r="E34" s="18">
        <v>1096</v>
      </c>
      <c r="F34" s="16">
        <v>5008</v>
      </c>
      <c r="G34" s="49">
        <v>3752</v>
      </c>
      <c r="H34" s="17">
        <v>46</v>
      </c>
      <c r="I34" s="18">
        <v>1210</v>
      </c>
      <c r="K34" s="1">
        <f>0.5*('2016 FE'!D44+'2017 FE'!D45)</f>
        <v>392541</v>
      </c>
      <c r="L34" s="1">
        <f>0.5*('2016 FE'!E44+'2017 FE'!E45)</f>
        <v>180212.5</v>
      </c>
      <c r="M34" s="1">
        <f>0.5*('2016 FE'!G44+'2017 FE'!G45)</f>
        <v>805.5</v>
      </c>
      <c r="N34" s="1">
        <f>0.5*('2016 FE'!H44+'2017 FE'!H45)</f>
        <v>24303.5</v>
      </c>
      <c r="O34" s="1">
        <f>0.5*('2016 FE'!I44+'2017 FE'!I45)</f>
        <v>403805.5</v>
      </c>
      <c r="P34" s="1">
        <f>0.5*('2016 FE'!J44+'2017 FE'!J45)</f>
        <v>164112</v>
      </c>
      <c r="Q34" s="1">
        <f>0.5*('2016 FE'!L44+'2017 FE'!L45)</f>
        <v>2108</v>
      </c>
      <c r="R34" s="1">
        <f>0.5*('2016 FE'!M44+'2017 FE'!M45)</f>
        <v>33385</v>
      </c>
      <c r="S34" s="1">
        <v>40</v>
      </c>
      <c r="T34" s="61">
        <f t="shared" si="1"/>
        <v>1.1280350332831476E-2</v>
      </c>
      <c r="U34" s="61">
        <f t="shared" si="2"/>
        <v>9.2916020212701414E-3</v>
      </c>
      <c r="V34" s="50">
        <f t="shared" si="3"/>
        <v>2.4570992578206285E-2</v>
      </c>
      <c r="W34" s="50">
        <f t="shared" si="4"/>
        <v>2.2862435409963928E-2</v>
      </c>
      <c r="Y34" s="50">
        <f t="shared" si="6"/>
        <v>0.36345470637039451</v>
      </c>
      <c r="Z34" s="50">
        <f t="shared" si="7"/>
        <v>0.38066760061957622</v>
      </c>
      <c r="AA34" s="50">
        <f t="shared" si="8"/>
        <v>0.51152427264229938</v>
      </c>
      <c r="AB34" s="50">
        <f t="shared" si="9"/>
        <v>0.57151118073187801</v>
      </c>
    </row>
    <row r="35" spans="1:28" ht="13" x14ac:dyDescent="0.3">
      <c r="A35" s="5" t="s">
        <v>32</v>
      </c>
      <c r="B35" s="16">
        <v>4734</v>
      </c>
      <c r="C35" s="17">
        <v>3654</v>
      </c>
      <c r="D35" s="17">
        <v>16</v>
      </c>
      <c r="E35" s="18">
        <v>1064</v>
      </c>
      <c r="F35" s="16">
        <v>4159</v>
      </c>
      <c r="G35" s="49">
        <v>2956</v>
      </c>
      <c r="H35" s="17">
        <v>43</v>
      </c>
      <c r="I35" s="18">
        <v>1160</v>
      </c>
      <c r="K35" s="1">
        <f>0.5*('2016 FE'!D45+'2017 FE'!D46)</f>
        <v>406719.5</v>
      </c>
      <c r="L35" s="1">
        <f>0.5*('2016 FE'!E45+'2017 FE'!E46)</f>
        <v>179162</v>
      </c>
      <c r="M35" s="1">
        <f>0.5*('2016 FE'!G45+'2017 FE'!G46)</f>
        <v>858.5</v>
      </c>
      <c r="N35" s="1">
        <f>0.5*('2016 FE'!H45+'2017 FE'!H46)</f>
        <v>26305.5</v>
      </c>
      <c r="O35" s="1">
        <f>0.5*('2016 FE'!I45+'2017 FE'!I46)</f>
        <v>414917</v>
      </c>
      <c r="P35" s="1">
        <f>0.5*('2016 FE'!J45+'2017 FE'!J46)</f>
        <v>161517</v>
      </c>
      <c r="Q35" s="1">
        <f>0.5*('2016 FE'!L45+'2017 FE'!L46)</f>
        <v>2380.5</v>
      </c>
      <c r="R35" s="1">
        <f>0.5*('2016 FE'!M45+'2017 FE'!M46)</f>
        <v>38585.5</v>
      </c>
      <c r="S35" s="1">
        <v>41</v>
      </c>
      <c r="T35" s="61">
        <f t="shared" si="1"/>
        <v>8.9840787078072238E-3</v>
      </c>
      <c r="U35" s="61">
        <f t="shared" si="2"/>
        <v>7.1243164295509706E-3</v>
      </c>
      <c r="V35" s="50">
        <f t="shared" si="3"/>
        <v>2.0394949821948852E-2</v>
      </c>
      <c r="W35" s="50">
        <f t="shared" si="4"/>
        <v>1.8301479101271074E-2</v>
      </c>
      <c r="Y35" s="50">
        <f t="shared" si="6"/>
        <v>0.37243878507820172</v>
      </c>
      <c r="Z35" s="50">
        <f t="shared" si="7"/>
        <v>0.38779191704912719</v>
      </c>
      <c r="AA35" s="50">
        <f t="shared" si="8"/>
        <v>0.53191922246424828</v>
      </c>
      <c r="AB35" s="50">
        <f t="shared" si="9"/>
        <v>0.58981265983314912</v>
      </c>
    </row>
    <row r="36" spans="1:28" ht="13" x14ac:dyDescent="0.3">
      <c r="A36" s="5" t="s">
        <v>33</v>
      </c>
      <c r="B36" s="16">
        <v>4557</v>
      </c>
      <c r="C36" s="17">
        <v>3343</v>
      </c>
      <c r="D36" s="17">
        <v>20</v>
      </c>
      <c r="E36" s="18">
        <v>1194</v>
      </c>
      <c r="F36" s="16">
        <v>3910</v>
      </c>
      <c r="G36" s="17">
        <v>2567</v>
      </c>
      <c r="H36" s="17">
        <v>55</v>
      </c>
      <c r="I36" s="18">
        <v>1288</v>
      </c>
      <c r="K36" s="1">
        <f>0.5*('2016 FE'!D46+'2017 FE'!D47)</f>
        <v>427886.5</v>
      </c>
      <c r="L36" s="1">
        <f>0.5*('2016 FE'!E46+'2017 FE'!E47)</f>
        <v>184433.5</v>
      </c>
      <c r="M36" s="1">
        <f>0.5*('2016 FE'!G46+'2017 FE'!G47)</f>
        <v>875.5</v>
      </c>
      <c r="N36" s="1">
        <f>0.5*('2016 FE'!H46+'2017 FE'!H47)</f>
        <v>30578.5</v>
      </c>
      <c r="O36" s="1">
        <f>0.5*('2016 FE'!I46+'2017 FE'!I47)</f>
        <v>435900</v>
      </c>
      <c r="P36" s="1">
        <f>0.5*('2016 FE'!J46+'2017 FE'!J47)</f>
        <v>162959</v>
      </c>
      <c r="Q36" s="1">
        <f>0.5*('2016 FE'!L46+'2017 FE'!L47)</f>
        <v>3136.5</v>
      </c>
      <c r="R36" s="1">
        <f>0.5*('2016 FE'!M46+'2017 FE'!M47)</f>
        <v>44846</v>
      </c>
      <c r="S36" s="1">
        <v>42</v>
      </c>
      <c r="T36" s="61">
        <f t="shared" si="1"/>
        <v>7.8128195210645807E-3</v>
      </c>
      <c r="U36" s="61">
        <f t="shared" si="2"/>
        <v>5.8889653590272996E-3</v>
      </c>
      <c r="V36" s="50">
        <f t="shared" si="3"/>
        <v>1.8125774330585279E-2</v>
      </c>
      <c r="W36" s="50">
        <f t="shared" si="4"/>
        <v>1.5752428524966403E-2</v>
      </c>
      <c r="Y36" s="50">
        <f t="shared" si="6"/>
        <v>0.38025160459926632</v>
      </c>
      <c r="Z36" s="50">
        <f t="shared" si="7"/>
        <v>0.39368088240815446</v>
      </c>
      <c r="AA36" s="50">
        <f t="shared" si="8"/>
        <v>0.55004499679483354</v>
      </c>
      <c r="AB36" s="50">
        <f t="shared" si="9"/>
        <v>0.60556508835811551</v>
      </c>
    </row>
    <row r="37" spans="1:28" ht="13" x14ac:dyDescent="0.3">
      <c r="A37" s="5" t="s">
        <v>34</v>
      </c>
      <c r="B37" s="16">
        <v>4497</v>
      </c>
      <c r="C37" s="17">
        <v>3200</v>
      </c>
      <c r="D37" s="17">
        <v>22</v>
      </c>
      <c r="E37" s="18">
        <v>1275</v>
      </c>
      <c r="F37" s="16">
        <v>3854</v>
      </c>
      <c r="G37" s="17">
        <v>2482</v>
      </c>
      <c r="H37" s="17">
        <v>60</v>
      </c>
      <c r="I37" s="18">
        <v>1312</v>
      </c>
      <c r="K37" s="1">
        <f>0.5*('2016 FE'!D47+'2017 FE'!D48)</f>
        <v>450035.5</v>
      </c>
      <c r="L37" s="1">
        <f>0.5*('2016 FE'!E47+'2017 FE'!E48)</f>
        <v>187112.5</v>
      </c>
      <c r="M37" s="1">
        <f>0.5*('2016 FE'!G47+'2017 FE'!G48)</f>
        <v>987.5</v>
      </c>
      <c r="N37" s="1">
        <f>0.5*('2016 FE'!H47+'2017 FE'!H48)</f>
        <v>33992.5</v>
      </c>
      <c r="O37" s="1">
        <f>0.5*('2016 FE'!I47+'2017 FE'!I48)</f>
        <v>460732</v>
      </c>
      <c r="P37" s="1">
        <f>0.5*('2016 FE'!J47+'2017 FE'!J48)</f>
        <v>164188</v>
      </c>
      <c r="Q37" s="1">
        <f>0.5*('2016 FE'!L47+'2017 FE'!L48)</f>
        <v>3790</v>
      </c>
      <c r="R37" s="1">
        <f>0.5*('2016 FE'!M47+'2017 FE'!M48)</f>
        <v>51969</v>
      </c>
      <c r="S37" s="1">
        <v>43</v>
      </c>
      <c r="T37" s="61">
        <f t="shared" si="1"/>
        <v>7.1105501677089919E-3</v>
      </c>
      <c r="U37" s="61">
        <f t="shared" si="2"/>
        <v>5.3870796905793389E-3</v>
      </c>
      <c r="V37" s="50">
        <f t="shared" si="3"/>
        <v>1.7102010822366225E-2</v>
      </c>
      <c r="W37" s="50">
        <f t="shared" si="4"/>
        <v>1.5116817306989548E-2</v>
      </c>
      <c r="Y37" s="50">
        <f t="shared" si="6"/>
        <v>0.38736215476697533</v>
      </c>
      <c r="Z37" s="50">
        <f t="shared" si="7"/>
        <v>0.3990679620987338</v>
      </c>
      <c r="AA37" s="50">
        <f t="shared" si="8"/>
        <v>0.56714700761719972</v>
      </c>
      <c r="AB37" s="50">
        <f t="shared" si="9"/>
        <v>0.62068190566510506</v>
      </c>
    </row>
    <row r="38" spans="1:28" ht="13" x14ac:dyDescent="0.3">
      <c r="A38" s="5" t="s">
        <v>35</v>
      </c>
      <c r="B38" s="16">
        <v>4253</v>
      </c>
      <c r="C38" s="17">
        <v>2828</v>
      </c>
      <c r="D38" s="17">
        <v>24</v>
      </c>
      <c r="E38" s="18">
        <v>1401</v>
      </c>
      <c r="F38" s="16">
        <v>3707</v>
      </c>
      <c r="G38" s="17">
        <v>2318</v>
      </c>
      <c r="H38" s="17">
        <v>57</v>
      </c>
      <c r="I38" s="18">
        <v>1332</v>
      </c>
      <c r="K38" s="1">
        <f>0.5*('2016 FE'!D48+'2017 FE'!D49)</f>
        <v>461828</v>
      </c>
      <c r="L38" s="1">
        <f>0.5*('2016 FE'!E48+'2017 FE'!E49)</f>
        <v>187685.5</v>
      </c>
      <c r="M38" s="1">
        <f>0.5*('2016 FE'!G48+'2017 FE'!G49)</f>
        <v>1352.5</v>
      </c>
      <c r="N38" s="1">
        <f>0.5*('2016 FE'!H48+'2017 FE'!H49)</f>
        <v>37373</v>
      </c>
      <c r="O38" s="1">
        <f>0.5*('2016 FE'!I48+'2017 FE'!I49)</f>
        <v>469856.5</v>
      </c>
      <c r="P38" s="1">
        <f>0.5*('2016 FE'!J48+'2017 FE'!J49)</f>
        <v>160048.5</v>
      </c>
      <c r="Q38" s="1">
        <f>0.5*('2016 FE'!L48+'2017 FE'!L49)</f>
        <v>4814.5</v>
      </c>
      <c r="R38" s="1">
        <f>0.5*('2016 FE'!M48+'2017 FE'!M49)</f>
        <v>57520.5</v>
      </c>
      <c r="S38" s="1">
        <v>44</v>
      </c>
      <c r="T38" s="61">
        <f t="shared" si="1"/>
        <v>6.1234918627714212E-3</v>
      </c>
      <c r="U38" s="61">
        <f t="shared" si="2"/>
        <v>4.9334211615674152E-3</v>
      </c>
      <c r="V38" s="50">
        <f t="shared" si="3"/>
        <v>1.5067759629806245E-2</v>
      </c>
      <c r="W38" s="50">
        <f t="shared" si="4"/>
        <v>1.4483109807339651E-2</v>
      </c>
      <c r="Y38" s="50">
        <f t="shared" si="6"/>
        <v>0.39348564662974678</v>
      </c>
      <c r="Z38" s="50">
        <f t="shared" si="7"/>
        <v>0.40400138326030122</v>
      </c>
      <c r="AA38" s="50">
        <f t="shared" si="8"/>
        <v>0.58221476724700594</v>
      </c>
      <c r="AB38" s="50">
        <f t="shared" si="9"/>
        <v>0.63516501547244475</v>
      </c>
    </row>
    <row r="39" spans="1:28" ht="13" x14ac:dyDescent="0.3">
      <c r="A39" s="5" t="s">
        <v>36</v>
      </c>
      <c r="B39" s="16">
        <v>3894</v>
      </c>
      <c r="C39" s="17">
        <v>2512</v>
      </c>
      <c r="D39" s="17">
        <v>25</v>
      </c>
      <c r="E39" s="18">
        <v>1357</v>
      </c>
      <c r="F39" s="16">
        <v>3438</v>
      </c>
      <c r="G39" s="17">
        <v>2045</v>
      </c>
      <c r="H39" s="17">
        <v>67</v>
      </c>
      <c r="I39" s="18">
        <v>1326</v>
      </c>
      <c r="K39" s="1">
        <f>0.5*('2016 FE'!D49+'2017 FE'!D50)</f>
        <v>460729.5</v>
      </c>
      <c r="L39" s="1">
        <f>0.5*('2016 FE'!E49+'2017 FE'!E50)</f>
        <v>179908.5</v>
      </c>
      <c r="M39" s="1">
        <f>0.5*('2016 FE'!G49+'2017 FE'!G50)</f>
        <v>1784</v>
      </c>
      <c r="N39" s="1">
        <f>0.5*('2016 FE'!H49+'2017 FE'!H50)</f>
        <v>42527.5</v>
      </c>
      <c r="O39" s="1">
        <f>0.5*('2016 FE'!I49+'2017 FE'!I50)</f>
        <v>466960</v>
      </c>
      <c r="P39" s="1">
        <f>0.5*('2016 FE'!J49+'2017 FE'!J50)</f>
        <v>150866.5</v>
      </c>
      <c r="Q39" s="1">
        <f>0.5*('2016 FE'!L49+'2017 FE'!L50)</f>
        <v>5671</v>
      </c>
      <c r="R39" s="1">
        <f>0.5*('2016 FE'!M49+'2017 FE'!M50)</f>
        <v>62070</v>
      </c>
      <c r="S39" s="1">
        <v>45</v>
      </c>
      <c r="T39" s="61">
        <f t="shared" si="1"/>
        <v>5.4522230506186386E-3</v>
      </c>
      <c r="U39" s="61">
        <f t="shared" si="2"/>
        <v>4.3793900976529035E-3</v>
      </c>
      <c r="V39" s="50">
        <f t="shared" si="3"/>
        <v>1.3962653237618011E-2</v>
      </c>
      <c r="W39" s="50">
        <f t="shared" si="4"/>
        <v>1.3555030440820195E-2</v>
      </c>
      <c r="Y39" s="50">
        <f t="shared" si="6"/>
        <v>0.39893786968036543</v>
      </c>
      <c r="Z39" s="50">
        <f t="shared" si="7"/>
        <v>0.40838077335795414</v>
      </c>
      <c r="AA39" s="50">
        <f t="shared" si="8"/>
        <v>0.59617742048462397</v>
      </c>
      <c r="AB39" s="50">
        <f t="shared" si="9"/>
        <v>0.64872004591326493</v>
      </c>
    </row>
    <row r="40" spans="1:28" ht="13" x14ac:dyDescent="0.3">
      <c r="A40" s="5" t="s">
        <v>37</v>
      </c>
      <c r="B40" s="16">
        <v>3675</v>
      </c>
      <c r="C40" s="17">
        <v>2200</v>
      </c>
      <c r="D40" s="17">
        <v>34</v>
      </c>
      <c r="E40" s="18">
        <v>1441</v>
      </c>
      <c r="F40" s="16">
        <v>3104</v>
      </c>
      <c r="G40" s="17">
        <v>1707</v>
      </c>
      <c r="H40" s="17">
        <v>58</v>
      </c>
      <c r="I40" s="18">
        <v>1339</v>
      </c>
      <c r="K40" s="1">
        <f>0.5*('2016 FE'!D50+'2017 FE'!D51)</f>
        <v>450618.5</v>
      </c>
      <c r="L40" s="1">
        <f>0.5*('2016 FE'!E50+'2017 FE'!E51)</f>
        <v>168874.5</v>
      </c>
      <c r="M40" s="1">
        <f>0.5*('2016 FE'!G50+'2017 FE'!G51)</f>
        <v>1822.5</v>
      </c>
      <c r="N40" s="1">
        <f>0.5*('2016 FE'!H50+'2017 FE'!H51)</f>
        <v>44644.5</v>
      </c>
      <c r="O40" s="1">
        <f>0.5*('2016 FE'!I50+'2017 FE'!I51)</f>
        <v>458222</v>
      </c>
      <c r="P40" s="1">
        <f>0.5*('2016 FE'!J50+'2017 FE'!J51)</f>
        <v>143814.5</v>
      </c>
      <c r="Q40" s="1">
        <f>0.5*('2016 FE'!L50+'2017 FE'!L51)</f>
        <v>6483.5</v>
      </c>
      <c r="R40" s="1">
        <f>0.5*('2016 FE'!M50+'2017 FE'!M51)</f>
        <v>62736</v>
      </c>
      <c r="S40" s="1">
        <v>46</v>
      </c>
      <c r="T40" s="61">
        <f t="shared" si="1"/>
        <v>4.8821786056275985E-3</v>
      </c>
      <c r="U40" s="61">
        <f t="shared" si="2"/>
        <v>3.7252685379575838E-3</v>
      </c>
      <c r="V40" s="50">
        <f t="shared" si="3"/>
        <v>1.3027425691859931E-2</v>
      </c>
      <c r="W40" s="50">
        <f t="shared" si="4"/>
        <v>1.1869456835020113E-2</v>
      </c>
      <c r="Y40" s="50">
        <f t="shared" si="6"/>
        <v>0.40382004828599305</v>
      </c>
      <c r="Z40" s="50">
        <f t="shared" si="7"/>
        <v>0.41210604189591171</v>
      </c>
      <c r="AA40" s="50">
        <f t="shared" si="8"/>
        <v>0.60920484617648385</v>
      </c>
      <c r="AB40" s="50">
        <f t="shared" si="9"/>
        <v>0.6605895027482851</v>
      </c>
    </row>
    <row r="41" spans="1:28" ht="13" x14ac:dyDescent="0.3">
      <c r="A41" s="5" t="s">
        <v>38</v>
      </c>
      <c r="B41" s="16">
        <v>3250</v>
      </c>
      <c r="C41" s="17">
        <v>1828</v>
      </c>
      <c r="D41" s="17">
        <v>33</v>
      </c>
      <c r="E41" s="18">
        <v>1389</v>
      </c>
      <c r="F41" s="16">
        <v>2923</v>
      </c>
      <c r="G41" s="17">
        <v>1514</v>
      </c>
      <c r="H41" s="17">
        <v>65</v>
      </c>
      <c r="I41" s="18">
        <v>1344</v>
      </c>
      <c r="K41" s="1">
        <f>0.5*('2016 FE'!D51+'2017 FE'!D52)</f>
        <v>444262.5</v>
      </c>
      <c r="L41" s="1">
        <f>0.5*('2016 FE'!E51+'2017 FE'!E52)</f>
        <v>157191.5</v>
      </c>
      <c r="M41" s="1">
        <f>0.5*('2016 FE'!G51+'2017 FE'!G52)</f>
        <v>1810</v>
      </c>
      <c r="N41" s="1">
        <f>0.5*('2016 FE'!H51+'2017 FE'!H52)</f>
        <v>48322</v>
      </c>
      <c r="O41" s="1">
        <f>0.5*('2016 FE'!I51+'2017 FE'!I52)</f>
        <v>453623</v>
      </c>
      <c r="P41" s="1">
        <f>0.5*('2016 FE'!J51+'2017 FE'!J52)</f>
        <v>135730.5</v>
      </c>
      <c r="Q41" s="1">
        <f>0.5*('2016 FE'!L51+'2017 FE'!L52)</f>
        <v>7552.5</v>
      </c>
      <c r="R41" s="1">
        <f>0.5*('2016 FE'!M51+'2017 FE'!M52)</f>
        <v>64851</v>
      </c>
      <c r="S41" s="1">
        <v>47</v>
      </c>
      <c r="T41" s="61">
        <f t="shared" si="1"/>
        <v>4.1146844489462877E-3</v>
      </c>
      <c r="U41" s="61">
        <f t="shared" si="2"/>
        <v>3.3375732711965664E-3</v>
      </c>
      <c r="V41" s="50">
        <f t="shared" si="3"/>
        <v>1.1629127529160291E-2</v>
      </c>
      <c r="W41" s="50">
        <f t="shared" si="4"/>
        <v>1.1154456809633796E-2</v>
      </c>
      <c r="Y41" s="50">
        <f t="shared" si="6"/>
        <v>0.40793473273493935</v>
      </c>
      <c r="Z41" s="50">
        <f t="shared" si="7"/>
        <v>0.41544361516710826</v>
      </c>
      <c r="AA41" s="50">
        <f t="shared" si="8"/>
        <v>0.62083397370564419</v>
      </c>
      <c r="AB41" s="50">
        <f t="shared" si="9"/>
        <v>0.67174395955791888</v>
      </c>
    </row>
    <row r="42" spans="1:28" ht="13" x14ac:dyDescent="0.3">
      <c r="A42" s="5" t="s">
        <v>39</v>
      </c>
      <c r="B42" s="16">
        <v>3053</v>
      </c>
      <c r="C42" s="17">
        <v>1671</v>
      </c>
      <c r="D42" s="17">
        <v>38</v>
      </c>
      <c r="E42" s="18">
        <v>1344</v>
      </c>
      <c r="F42" s="16">
        <v>2739</v>
      </c>
      <c r="G42" s="17">
        <v>1402</v>
      </c>
      <c r="H42" s="17">
        <v>67</v>
      </c>
      <c r="I42" s="18">
        <v>1270</v>
      </c>
      <c r="K42" s="1">
        <f>0.5*('2016 FE'!D52+'2017 FE'!D53)</f>
        <v>437677.5</v>
      </c>
      <c r="L42" s="1">
        <f>0.5*('2016 FE'!E52+'2017 FE'!E53)</f>
        <v>149218.5</v>
      </c>
      <c r="M42" s="1">
        <f>0.5*('2016 FE'!G52+'2017 FE'!G53)</f>
        <v>2138</v>
      </c>
      <c r="N42" s="1">
        <f>0.5*('2016 FE'!H52+'2017 FE'!H53)</f>
        <v>48842</v>
      </c>
      <c r="O42" s="1">
        <f>0.5*('2016 FE'!I52+'2017 FE'!I53)</f>
        <v>451437.5</v>
      </c>
      <c r="P42" s="1">
        <f>0.5*('2016 FE'!J52+'2017 FE'!J53)</f>
        <v>131468.5</v>
      </c>
      <c r="Q42" s="1">
        <f>0.5*('2016 FE'!L52+'2017 FE'!L53)</f>
        <v>8562</v>
      </c>
      <c r="R42" s="1">
        <f>0.5*('2016 FE'!M52+'2017 FE'!M53)</f>
        <v>66113</v>
      </c>
      <c r="S42" s="1">
        <v>48</v>
      </c>
      <c r="T42" s="61">
        <f t="shared" si="1"/>
        <v>3.8178796031324434E-3</v>
      </c>
      <c r="U42" s="61">
        <f t="shared" si="2"/>
        <v>3.105634777793161E-3</v>
      </c>
      <c r="V42" s="50">
        <f t="shared" si="3"/>
        <v>1.1198343368952242E-2</v>
      </c>
      <c r="W42" s="50">
        <f t="shared" si="4"/>
        <v>1.0664151488759665E-2</v>
      </c>
      <c r="Y42" s="50">
        <f t="shared" si="6"/>
        <v>0.41175261233807181</v>
      </c>
      <c r="Z42" s="50">
        <f t="shared" si="7"/>
        <v>0.41854924994490145</v>
      </c>
      <c r="AA42" s="50">
        <f t="shared" si="8"/>
        <v>0.63203231707459639</v>
      </c>
      <c r="AB42" s="50">
        <f t="shared" si="9"/>
        <v>0.68240811104667853</v>
      </c>
    </row>
    <row r="43" spans="1:28" ht="13" x14ac:dyDescent="0.3">
      <c r="A43" s="5" t="s">
        <v>40</v>
      </c>
      <c r="B43" s="16">
        <v>2975</v>
      </c>
      <c r="C43" s="17">
        <v>1570</v>
      </c>
      <c r="D43" s="17">
        <v>37</v>
      </c>
      <c r="E43" s="18">
        <v>1368</v>
      </c>
      <c r="F43" s="16">
        <v>2683</v>
      </c>
      <c r="G43" s="17">
        <v>1327</v>
      </c>
      <c r="H43" s="17">
        <v>83</v>
      </c>
      <c r="I43" s="18">
        <v>1273</v>
      </c>
      <c r="K43" s="1">
        <f>0.5*('2016 FE'!D53+'2017 FE'!D54)</f>
        <v>436178</v>
      </c>
      <c r="L43" s="1">
        <f>0.5*('2016 FE'!E53+'2017 FE'!E54)</f>
        <v>143603</v>
      </c>
      <c r="M43" s="1">
        <f>0.5*('2016 FE'!G53+'2017 FE'!G54)</f>
        <v>2838</v>
      </c>
      <c r="N43" s="1">
        <f>0.5*('2016 FE'!H53+'2017 FE'!H54)</f>
        <v>48697.5</v>
      </c>
      <c r="O43" s="1">
        <f>0.5*('2016 FE'!I53+'2017 FE'!I54)</f>
        <v>448904.5</v>
      </c>
      <c r="P43" s="1">
        <f>0.5*('2016 FE'!J53+'2017 FE'!J54)</f>
        <v>123544</v>
      </c>
      <c r="Q43" s="1">
        <f>0.5*('2016 FE'!L53+'2017 FE'!L54)</f>
        <v>10469.5</v>
      </c>
      <c r="R43" s="1">
        <f>0.5*('2016 FE'!M53+'2017 FE'!M54)</f>
        <v>69058.5</v>
      </c>
      <c r="S43" s="1">
        <v>49</v>
      </c>
      <c r="T43" s="61">
        <f t="shared" si="1"/>
        <v>3.5994479318076566E-3</v>
      </c>
      <c r="U43" s="61">
        <f t="shared" si="2"/>
        <v>2.9560853143597359E-3</v>
      </c>
      <c r="V43" s="50">
        <f t="shared" si="3"/>
        <v>1.0932919228706921E-2</v>
      </c>
      <c r="W43" s="50">
        <f t="shared" si="4"/>
        <v>1.0741112478145439E-2</v>
      </c>
      <c r="Y43" s="50">
        <f t="shared" si="6"/>
        <v>0.41535206026987948</v>
      </c>
      <c r="Z43" s="50">
        <f t="shared" si="7"/>
        <v>0.4215053352592612</v>
      </c>
      <c r="AA43" s="50">
        <f t="shared" si="8"/>
        <v>0.64296523630330327</v>
      </c>
      <c r="AB43" s="50">
        <f t="shared" si="9"/>
        <v>0.693149223524824</v>
      </c>
    </row>
    <row r="44" spans="1:28" ht="13" x14ac:dyDescent="0.3">
      <c r="A44" s="5" t="s">
        <v>41</v>
      </c>
      <c r="B44" s="16">
        <v>3431</v>
      </c>
      <c r="C44" s="17">
        <v>1772</v>
      </c>
      <c r="D44" s="17">
        <v>64</v>
      </c>
      <c r="E44" s="18">
        <v>1595</v>
      </c>
      <c r="F44" s="16">
        <v>3045</v>
      </c>
      <c r="G44" s="17">
        <v>1522</v>
      </c>
      <c r="H44" s="17">
        <v>81</v>
      </c>
      <c r="I44" s="18">
        <v>1442</v>
      </c>
      <c r="K44" s="1">
        <f>0.5*('2016 FE'!D54+'2017 FE'!D55)</f>
        <v>445921.5</v>
      </c>
      <c r="L44" s="1">
        <f>0.5*('2016 FE'!E54+'2017 FE'!E55)</f>
        <v>141341</v>
      </c>
      <c r="M44" s="1">
        <f>0.5*('2016 FE'!G54+'2017 FE'!G55)</f>
        <v>3604.5</v>
      </c>
      <c r="N44" s="1">
        <f>0.5*('2016 FE'!H54+'2017 FE'!H55)</f>
        <v>51584.5</v>
      </c>
      <c r="O44" s="1">
        <f>0.5*('2016 FE'!I54+'2017 FE'!I55)</f>
        <v>460027.5</v>
      </c>
      <c r="P44" s="1">
        <f>0.5*('2016 FE'!J54+'2017 FE'!J55)</f>
        <v>121533</v>
      </c>
      <c r="Q44" s="1">
        <f>0.5*('2016 FE'!L54+'2017 FE'!L55)</f>
        <v>11657</v>
      </c>
      <c r="R44" s="1">
        <f>0.5*('2016 FE'!M54+'2017 FE'!M55)</f>
        <v>74405</v>
      </c>
      <c r="S44" s="1">
        <v>50</v>
      </c>
      <c r="T44" s="61">
        <f t="shared" si="1"/>
        <v>3.9737935937154854E-3</v>
      </c>
      <c r="U44" s="61">
        <f t="shared" si="2"/>
        <v>3.308497861540886E-3</v>
      </c>
      <c r="V44" s="50">
        <f t="shared" si="3"/>
        <v>1.2537055772917978E-2</v>
      </c>
      <c r="W44" s="50">
        <f t="shared" si="4"/>
        <v>1.2523347568150215E-2</v>
      </c>
      <c r="Y44" s="50">
        <f t="shared" si="6"/>
        <v>0.41932585386359494</v>
      </c>
      <c r="Z44" s="50">
        <f t="shared" si="7"/>
        <v>0.42481383312080206</v>
      </c>
      <c r="AA44" s="50">
        <f t="shared" si="8"/>
        <v>0.65550229207622124</v>
      </c>
      <c r="AB44" s="50">
        <f t="shared" si="9"/>
        <v>0.70567257109297421</v>
      </c>
    </row>
    <row r="45" spans="1:28" x14ac:dyDescent="0.25">
      <c r="A45" s="5" t="s">
        <v>42</v>
      </c>
      <c r="B45" s="16">
        <v>2939</v>
      </c>
      <c r="C45" s="17">
        <v>1439</v>
      </c>
      <c r="D45" s="17">
        <v>54</v>
      </c>
      <c r="E45" s="18">
        <v>1446</v>
      </c>
      <c r="F45" s="16">
        <v>2638</v>
      </c>
      <c r="G45" s="17">
        <v>1188</v>
      </c>
      <c r="H45" s="17">
        <v>85</v>
      </c>
      <c r="I45" s="18">
        <v>1365</v>
      </c>
    </row>
    <row r="46" spans="1:28" ht="13" x14ac:dyDescent="0.3">
      <c r="A46" s="5" t="s">
        <v>43</v>
      </c>
      <c r="B46" s="16">
        <v>2768</v>
      </c>
      <c r="C46" s="17">
        <v>1307</v>
      </c>
      <c r="D46" s="17">
        <v>46</v>
      </c>
      <c r="E46" s="18">
        <v>1415</v>
      </c>
      <c r="F46" s="16">
        <v>2405</v>
      </c>
      <c r="G46" s="17">
        <v>1041</v>
      </c>
      <c r="H46" s="17">
        <v>79</v>
      </c>
      <c r="I46" s="18">
        <v>1285</v>
      </c>
      <c r="S46" s="46" t="s">
        <v>105</v>
      </c>
      <c r="T46" s="51">
        <f>SUM(T9:T44)</f>
        <v>0.41932585386359494</v>
      </c>
      <c r="U46" s="51">
        <f>SUM(U9:U44)</f>
        <v>0.42481383312080206</v>
      </c>
      <c r="V46" s="56">
        <f t="shared" ref="V46:W46" si="10">SUM(V9:V44)</f>
        <v>0.65550229207622124</v>
      </c>
      <c r="W46" s="56">
        <f t="shared" si="10"/>
        <v>0.70567257109297421</v>
      </c>
    </row>
    <row r="47" spans="1:28" ht="13" x14ac:dyDescent="0.3">
      <c r="A47" s="5" t="s">
        <v>44</v>
      </c>
      <c r="B47" s="16">
        <v>2692</v>
      </c>
      <c r="C47" s="17">
        <v>1140</v>
      </c>
      <c r="D47" s="17">
        <v>72</v>
      </c>
      <c r="E47" s="18">
        <v>1480</v>
      </c>
      <c r="F47" s="16">
        <v>2352</v>
      </c>
      <c r="G47" s="17">
        <v>1034</v>
      </c>
      <c r="H47" s="17">
        <v>76</v>
      </c>
      <c r="I47" s="18">
        <v>1242</v>
      </c>
      <c r="S47" s="54" t="s">
        <v>106</v>
      </c>
      <c r="T47" s="52">
        <f>SUMPRODUCT($S$9:$S$44,T9:T44)/T46</f>
        <v>32.756473243837029</v>
      </c>
      <c r="U47" s="52">
        <f>SUMPRODUCT($S$9:$S$44,U9:U44)/U46</f>
        <v>31.088276409605655</v>
      </c>
      <c r="V47" s="57">
        <f t="shared" ref="V47:W47" si="11">SUMPRODUCT($S$9:$S$44,V9:V44)/V46</f>
        <v>34.766765190118164</v>
      </c>
      <c r="W47" s="57">
        <f t="shared" si="11"/>
        <v>33.452853351554708</v>
      </c>
    </row>
    <row r="48" spans="1:28" ht="13" x14ac:dyDescent="0.3">
      <c r="A48" s="5" t="s">
        <v>45</v>
      </c>
      <c r="B48" s="16">
        <v>2532</v>
      </c>
      <c r="C48" s="17">
        <v>1070</v>
      </c>
      <c r="D48" s="17">
        <v>55</v>
      </c>
      <c r="E48" s="18">
        <v>1407</v>
      </c>
      <c r="F48" s="16">
        <v>2113</v>
      </c>
      <c r="G48" s="17">
        <v>857</v>
      </c>
      <c r="H48" s="17">
        <v>95</v>
      </c>
      <c r="I48" s="18">
        <v>1161</v>
      </c>
      <c r="R48" s="46" t="s">
        <v>107</v>
      </c>
      <c r="S48" s="46" t="s">
        <v>108</v>
      </c>
      <c r="T48" s="53">
        <f>L44/K44</f>
        <v>0.31696386023100476</v>
      </c>
      <c r="U48" s="53">
        <f>P44/O44</f>
        <v>0.26418638016205553</v>
      </c>
      <c r="V48" s="58">
        <f>T48</f>
        <v>0.31696386023100476</v>
      </c>
      <c r="W48" s="58">
        <f>U48</f>
        <v>0.26418638016205553</v>
      </c>
    </row>
    <row r="49" spans="1:23" ht="13" x14ac:dyDescent="0.3">
      <c r="A49" s="5" t="s">
        <v>46</v>
      </c>
      <c r="B49" s="16">
        <v>2475</v>
      </c>
      <c r="C49" s="17">
        <v>1019</v>
      </c>
      <c r="D49" s="17">
        <v>56</v>
      </c>
      <c r="E49" s="18">
        <v>1400</v>
      </c>
      <c r="F49" s="16">
        <v>2009</v>
      </c>
      <c r="G49" s="17">
        <v>785</v>
      </c>
      <c r="H49" s="17">
        <v>88</v>
      </c>
      <c r="I49" s="18">
        <v>1136</v>
      </c>
      <c r="S49" s="54" t="s">
        <v>109</v>
      </c>
      <c r="T49" s="55">
        <f>1-T46</f>
        <v>0.58067414613640511</v>
      </c>
      <c r="U49" s="55">
        <f>1-U46</f>
        <v>0.57518616687919799</v>
      </c>
      <c r="V49" s="59">
        <f t="shared" ref="V49:W49" si="12">1-V46</f>
        <v>0.34449770792377876</v>
      </c>
      <c r="W49" s="59">
        <f t="shared" si="12"/>
        <v>0.29432742890702579</v>
      </c>
    </row>
    <row r="50" spans="1:23" x14ac:dyDescent="0.25">
      <c r="A50" s="5" t="s">
        <v>47</v>
      </c>
      <c r="B50" s="16">
        <v>2306</v>
      </c>
      <c r="C50" s="17">
        <v>899</v>
      </c>
      <c r="D50" s="17">
        <v>78</v>
      </c>
      <c r="E50" s="18">
        <v>1329</v>
      </c>
      <c r="F50" s="16">
        <v>1799</v>
      </c>
      <c r="G50" s="17">
        <v>719</v>
      </c>
      <c r="H50" s="17">
        <v>71</v>
      </c>
      <c r="I50" s="18">
        <v>1009</v>
      </c>
    </row>
    <row r="51" spans="1:23" x14ac:dyDescent="0.25">
      <c r="A51" s="5" t="s">
        <v>48</v>
      </c>
      <c r="B51" s="16">
        <v>2131</v>
      </c>
      <c r="C51" s="17">
        <v>838</v>
      </c>
      <c r="D51" s="17">
        <v>76</v>
      </c>
      <c r="E51" s="18">
        <v>1217</v>
      </c>
      <c r="F51" s="16">
        <v>1629</v>
      </c>
      <c r="G51" s="17">
        <v>600</v>
      </c>
      <c r="H51" s="17">
        <v>106</v>
      </c>
      <c r="I51" s="18">
        <v>923</v>
      </c>
    </row>
    <row r="52" spans="1:23" x14ac:dyDescent="0.25">
      <c r="A52" s="5" t="s">
        <v>49</v>
      </c>
      <c r="B52" s="16">
        <v>1910</v>
      </c>
      <c r="C52" s="17">
        <v>677</v>
      </c>
      <c r="D52" s="17">
        <v>79</v>
      </c>
      <c r="E52" s="18">
        <v>1154</v>
      </c>
      <c r="F52" s="16">
        <v>1389</v>
      </c>
      <c r="G52" s="17">
        <v>464</v>
      </c>
      <c r="H52" s="17">
        <v>92</v>
      </c>
      <c r="I52" s="18">
        <v>833</v>
      </c>
    </row>
    <row r="53" spans="1:23" x14ac:dyDescent="0.25">
      <c r="A53" s="5" t="s">
        <v>50</v>
      </c>
      <c r="B53" s="16">
        <v>1838</v>
      </c>
      <c r="C53" s="17">
        <v>639</v>
      </c>
      <c r="D53" s="17">
        <v>81</v>
      </c>
      <c r="E53" s="18">
        <v>1118</v>
      </c>
      <c r="F53" s="16">
        <v>1228</v>
      </c>
      <c r="G53" s="17">
        <v>412</v>
      </c>
      <c r="H53" s="17">
        <v>77</v>
      </c>
      <c r="I53" s="18">
        <v>739</v>
      </c>
    </row>
    <row r="54" spans="1:23" x14ac:dyDescent="0.25">
      <c r="A54" s="5" t="s">
        <v>51</v>
      </c>
      <c r="B54" s="16">
        <v>2005</v>
      </c>
      <c r="C54" s="17">
        <v>704</v>
      </c>
      <c r="D54" s="17">
        <v>91</v>
      </c>
      <c r="E54" s="18">
        <v>1210</v>
      </c>
      <c r="F54" s="16">
        <v>1253</v>
      </c>
      <c r="G54" s="17">
        <v>417</v>
      </c>
      <c r="H54" s="17">
        <v>93</v>
      </c>
      <c r="I54" s="18">
        <v>743</v>
      </c>
    </row>
    <row r="55" spans="1:23" x14ac:dyDescent="0.25">
      <c r="A55" s="5" t="s">
        <v>52</v>
      </c>
      <c r="B55" s="16">
        <v>1519</v>
      </c>
      <c r="C55" s="17">
        <v>501</v>
      </c>
      <c r="D55" s="17">
        <v>79</v>
      </c>
      <c r="E55" s="18">
        <v>939</v>
      </c>
      <c r="F55" s="16">
        <v>1010</v>
      </c>
      <c r="G55" s="17">
        <v>320</v>
      </c>
      <c r="H55" s="17">
        <v>70</v>
      </c>
      <c r="I55" s="18">
        <v>620</v>
      </c>
    </row>
    <row r="56" spans="1:23" x14ac:dyDescent="0.25">
      <c r="A56" s="5" t="s">
        <v>53</v>
      </c>
      <c r="B56" s="16">
        <v>1456</v>
      </c>
      <c r="C56" s="17">
        <v>435</v>
      </c>
      <c r="D56" s="17">
        <v>98</v>
      </c>
      <c r="E56" s="18">
        <v>923</v>
      </c>
      <c r="F56" s="16">
        <v>907</v>
      </c>
      <c r="G56" s="17">
        <v>274</v>
      </c>
      <c r="H56" s="17">
        <v>65</v>
      </c>
      <c r="I56" s="18">
        <v>568</v>
      </c>
    </row>
    <row r="57" spans="1:23" x14ac:dyDescent="0.25">
      <c r="A57" s="5" t="s">
        <v>54</v>
      </c>
      <c r="B57" s="16">
        <v>1212</v>
      </c>
      <c r="C57" s="17">
        <v>331</v>
      </c>
      <c r="D57" s="17">
        <v>85</v>
      </c>
      <c r="E57" s="18">
        <v>796</v>
      </c>
      <c r="F57" s="16">
        <v>703</v>
      </c>
      <c r="G57" s="17">
        <v>191</v>
      </c>
      <c r="H57" s="17">
        <v>69</v>
      </c>
      <c r="I57" s="18">
        <v>443</v>
      </c>
    </row>
    <row r="58" spans="1:23" x14ac:dyDescent="0.25">
      <c r="A58" s="5" t="s">
        <v>55</v>
      </c>
      <c r="B58" s="16">
        <v>1076</v>
      </c>
      <c r="C58" s="17">
        <v>261</v>
      </c>
      <c r="D58" s="17">
        <v>68</v>
      </c>
      <c r="E58" s="18">
        <v>747</v>
      </c>
      <c r="F58" s="16">
        <v>658</v>
      </c>
      <c r="G58" s="17">
        <v>176</v>
      </c>
      <c r="H58" s="17">
        <v>51</v>
      </c>
      <c r="I58" s="18">
        <v>431</v>
      </c>
    </row>
    <row r="59" spans="1:23" x14ac:dyDescent="0.25">
      <c r="A59" s="15" t="s">
        <v>56</v>
      </c>
      <c r="B59" s="19">
        <v>7035</v>
      </c>
      <c r="C59" s="20">
        <v>1206</v>
      </c>
      <c r="D59" s="20">
        <v>1277</v>
      </c>
      <c r="E59" s="21">
        <v>4552</v>
      </c>
      <c r="F59" s="19">
        <v>3626</v>
      </c>
      <c r="G59" s="20">
        <v>751</v>
      </c>
      <c r="H59" s="20">
        <v>595</v>
      </c>
      <c r="I59" s="21">
        <v>2280</v>
      </c>
    </row>
    <row r="60" spans="1:23" x14ac:dyDescent="0.25">
      <c r="A60" s="1" t="s">
        <v>65</v>
      </c>
    </row>
    <row r="61" spans="1:23" x14ac:dyDescent="0.25">
      <c r="A61" s="1" t="s">
        <v>66</v>
      </c>
    </row>
  </sheetData>
  <mergeCells count="4">
    <mergeCell ref="B5:E5"/>
    <mergeCell ref="F5:I5"/>
    <mergeCell ref="K5:N5"/>
    <mergeCell ref="O5:R5"/>
  </mergeCells>
  <phoneticPr fontId="0" type="noConversion"/>
  <pageMargins left="0.78740157499999996" right="0.78740157499999996" top="0.984251969" bottom="0.984251969" header="0.4921259845" footer="0.4921259845"/>
  <pageSetup paperSize="9" orientation="portrait"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61"/>
  <sheetViews>
    <sheetView workbookViewId="0">
      <pane xSplit="1" ySplit="7" topLeftCell="B8" activePane="bottomRight" state="frozen"/>
      <selection pane="topRight" activeCell="B1" sqref="B1"/>
      <selection pane="bottomLeft" activeCell="A8" sqref="A8"/>
      <selection pane="bottomRight" activeCell="B8" sqref="B8"/>
    </sheetView>
  </sheetViews>
  <sheetFormatPr baseColWidth="10" defaultColWidth="8.81640625" defaultRowHeight="12.5" x14ac:dyDescent="0.25"/>
  <cols>
    <col min="1" max="1" width="44" style="1" customWidth="1"/>
    <col min="2" max="2" width="10.81640625" style="1" customWidth="1"/>
    <col min="3" max="3" width="12.54296875" style="1" customWidth="1"/>
    <col min="4" max="4" width="15.26953125" style="1" customWidth="1"/>
    <col min="5" max="5" width="15.7265625" style="1" customWidth="1"/>
    <col min="6" max="6" width="10.81640625" style="1" customWidth="1"/>
    <col min="7" max="7" width="12.54296875" style="1" customWidth="1"/>
    <col min="8" max="8" width="15.26953125" style="1" customWidth="1"/>
    <col min="9" max="9" width="15.7265625" style="1" customWidth="1"/>
    <col min="10" max="16384" width="8.81640625" style="1"/>
  </cols>
  <sheetData>
    <row r="1" spans="1:9" ht="15.5" x14ac:dyDescent="0.25">
      <c r="A1" s="2" t="s">
        <v>57</v>
      </c>
      <c r="B1" s="3"/>
      <c r="C1" s="3"/>
      <c r="D1" s="3"/>
      <c r="E1" s="3"/>
      <c r="F1" s="3"/>
      <c r="G1" s="3"/>
      <c r="H1" s="3"/>
      <c r="I1" s="4"/>
    </row>
    <row r="2" spans="1:9" x14ac:dyDescent="0.25">
      <c r="A2" s="5" t="s">
        <v>58</v>
      </c>
      <c r="B2" s="6"/>
      <c r="C2" s="6"/>
      <c r="D2" s="6"/>
      <c r="E2" s="6"/>
      <c r="F2" s="6"/>
      <c r="G2" s="6"/>
      <c r="H2" s="6"/>
      <c r="I2" s="7"/>
    </row>
    <row r="3" spans="1:9" x14ac:dyDescent="0.25">
      <c r="A3" s="5" t="s">
        <v>60</v>
      </c>
      <c r="B3" s="6"/>
      <c r="C3" s="6"/>
      <c r="D3" s="6"/>
      <c r="E3" s="6"/>
      <c r="F3" s="6"/>
      <c r="G3" s="6"/>
      <c r="H3" s="6"/>
      <c r="I3" s="7"/>
    </row>
    <row r="4" spans="1:9" x14ac:dyDescent="0.25">
      <c r="A4" s="5"/>
      <c r="B4" s="6"/>
      <c r="C4" s="6"/>
      <c r="D4" s="6"/>
      <c r="E4" s="6"/>
      <c r="F4" s="6"/>
      <c r="G4" s="6"/>
      <c r="H4" s="6"/>
      <c r="I4" s="7"/>
    </row>
    <row r="5" spans="1:9" ht="13" x14ac:dyDescent="0.25">
      <c r="A5" s="23" t="s">
        <v>63</v>
      </c>
      <c r="B5" s="63" t="s">
        <v>0</v>
      </c>
      <c r="C5" s="64"/>
      <c r="D5" s="64"/>
      <c r="E5" s="65"/>
      <c r="F5" s="63" t="s">
        <v>1</v>
      </c>
      <c r="G5" s="66"/>
      <c r="H5" s="66"/>
      <c r="I5" s="67"/>
    </row>
    <row r="6" spans="1:9" ht="25" x14ac:dyDescent="0.25">
      <c r="A6" s="23" t="s">
        <v>64</v>
      </c>
      <c r="B6" s="13" t="s">
        <v>2</v>
      </c>
      <c r="C6" s="11" t="s">
        <v>3</v>
      </c>
      <c r="D6" s="11" t="s">
        <v>4</v>
      </c>
      <c r="E6" s="12" t="s">
        <v>5</v>
      </c>
      <c r="F6" s="13" t="s">
        <v>2</v>
      </c>
      <c r="G6" s="11" t="s">
        <v>3</v>
      </c>
      <c r="H6" s="11" t="s">
        <v>4</v>
      </c>
      <c r="I6" s="12" t="s">
        <v>5</v>
      </c>
    </row>
    <row r="7" spans="1:9" ht="13" x14ac:dyDescent="0.25">
      <c r="A7" s="22" t="s">
        <v>62</v>
      </c>
      <c r="B7" s="8"/>
      <c r="C7" s="9"/>
      <c r="D7" s="9"/>
      <c r="E7" s="10"/>
      <c r="F7" s="8"/>
      <c r="G7" s="9"/>
      <c r="H7" s="9"/>
      <c r="I7" s="10"/>
    </row>
    <row r="8" spans="1:9" x14ac:dyDescent="0.25">
      <c r="A8" s="14" t="s">
        <v>2</v>
      </c>
      <c r="B8" s="16">
        <v>7344</v>
      </c>
      <c r="C8" s="17">
        <v>6693</v>
      </c>
      <c r="D8" s="17">
        <v>17</v>
      </c>
      <c r="E8" s="18">
        <v>634</v>
      </c>
      <c r="F8" s="16">
        <v>6882</v>
      </c>
      <c r="G8" s="17">
        <v>6128</v>
      </c>
      <c r="H8" s="17">
        <v>20</v>
      </c>
      <c r="I8" s="18">
        <v>734</v>
      </c>
    </row>
    <row r="9" spans="1:9" x14ac:dyDescent="0.25">
      <c r="A9" s="5" t="s">
        <v>6</v>
      </c>
      <c r="B9" s="16">
        <v>0</v>
      </c>
      <c r="C9" s="17">
        <v>0</v>
      </c>
      <c r="D9" s="17">
        <v>0</v>
      </c>
      <c r="E9" s="18">
        <v>0</v>
      </c>
      <c r="F9" s="16">
        <v>0</v>
      </c>
      <c r="G9" s="17">
        <v>0</v>
      </c>
      <c r="H9" s="17">
        <v>0</v>
      </c>
      <c r="I9" s="18">
        <v>0</v>
      </c>
    </row>
    <row r="10" spans="1:9" x14ac:dyDescent="0.25">
      <c r="A10" s="5" t="s">
        <v>7</v>
      </c>
      <c r="B10" s="16">
        <v>0</v>
      </c>
      <c r="C10" s="17">
        <v>0</v>
      </c>
      <c r="D10" s="17">
        <v>0</v>
      </c>
      <c r="E10" s="18">
        <v>0</v>
      </c>
      <c r="F10" s="16">
        <v>0</v>
      </c>
      <c r="G10" s="17">
        <v>0</v>
      </c>
      <c r="H10" s="17">
        <v>0</v>
      </c>
      <c r="I10" s="18">
        <v>0</v>
      </c>
    </row>
    <row r="11" spans="1:9" x14ac:dyDescent="0.25">
      <c r="A11" s="5" t="s">
        <v>8</v>
      </c>
      <c r="B11" s="16">
        <v>0</v>
      </c>
      <c r="C11" s="17">
        <v>0</v>
      </c>
      <c r="D11" s="17">
        <v>0</v>
      </c>
      <c r="E11" s="18">
        <v>0</v>
      </c>
      <c r="F11" s="16">
        <v>0</v>
      </c>
      <c r="G11" s="17">
        <v>0</v>
      </c>
      <c r="H11" s="17">
        <v>0</v>
      </c>
      <c r="I11" s="18">
        <v>0</v>
      </c>
    </row>
    <row r="12" spans="1:9" x14ac:dyDescent="0.25">
      <c r="A12" s="5" t="s">
        <v>9</v>
      </c>
      <c r="B12" s="16">
        <v>1</v>
      </c>
      <c r="C12" s="17">
        <v>1</v>
      </c>
      <c r="D12" s="17">
        <v>0</v>
      </c>
      <c r="E12" s="18">
        <v>0</v>
      </c>
      <c r="F12" s="16">
        <v>6</v>
      </c>
      <c r="G12" s="17">
        <v>6</v>
      </c>
      <c r="H12" s="17">
        <v>0</v>
      </c>
      <c r="I12" s="18">
        <v>0</v>
      </c>
    </row>
    <row r="13" spans="1:9" x14ac:dyDescent="0.25">
      <c r="A13" s="5" t="s">
        <v>10</v>
      </c>
      <c r="B13" s="16">
        <v>12</v>
      </c>
      <c r="C13" s="17">
        <v>12</v>
      </c>
      <c r="D13" s="17">
        <v>0</v>
      </c>
      <c r="E13" s="18">
        <v>0</v>
      </c>
      <c r="F13" s="16">
        <v>6</v>
      </c>
      <c r="G13" s="17">
        <v>6</v>
      </c>
      <c r="H13" s="17">
        <v>0</v>
      </c>
      <c r="I13" s="18">
        <v>0</v>
      </c>
    </row>
    <row r="14" spans="1:9" x14ac:dyDescent="0.25">
      <c r="A14" s="5" t="s">
        <v>11</v>
      </c>
      <c r="B14" s="16">
        <v>18</v>
      </c>
      <c r="C14" s="17">
        <v>18</v>
      </c>
      <c r="D14" s="17">
        <v>0</v>
      </c>
      <c r="E14" s="18">
        <v>0</v>
      </c>
      <c r="F14" s="16">
        <v>14</v>
      </c>
      <c r="G14" s="17">
        <v>14</v>
      </c>
      <c r="H14" s="17">
        <v>0</v>
      </c>
      <c r="I14" s="18">
        <v>0</v>
      </c>
    </row>
    <row r="15" spans="1:9" x14ac:dyDescent="0.25">
      <c r="A15" s="5" t="s">
        <v>12</v>
      </c>
      <c r="B15" s="16">
        <v>29</v>
      </c>
      <c r="C15" s="17">
        <v>29</v>
      </c>
      <c r="D15" s="17">
        <v>0</v>
      </c>
      <c r="E15" s="18">
        <v>0</v>
      </c>
      <c r="F15" s="16">
        <v>29</v>
      </c>
      <c r="G15" s="17">
        <v>29</v>
      </c>
      <c r="H15" s="17">
        <v>0</v>
      </c>
      <c r="I15" s="18">
        <v>0</v>
      </c>
    </row>
    <row r="16" spans="1:9" x14ac:dyDescent="0.25">
      <c r="A16" s="5" t="s">
        <v>13</v>
      </c>
      <c r="B16" s="16">
        <v>28</v>
      </c>
      <c r="C16" s="17">
        <v>28</v>
      </c>
      <c r="D16" s="17">
        <v>0</v>
      </c>
      <c r="E16" s="18">
        <v>0</v>
      </c>
      <c r="F16" s="16">
        <v>65</v>
      </c>
      <c r="G16" s="17">
        <v>65</v>
      </c>
      <c r="H16" s="17">
        <v>0</v>
      </c>
      <c r="I16" s="18">
        <v>0</v>
      </c>
    </row>
    <row r="17" spans="1:9" x14ac:dyDescent="0.25">
      <c r="A17" s="5" t="s">
        <v>14</v>
      </c>
      <c r="B17" s="16">
        <v>43</v>
      </c>
      <c r="C17" s="17">
        <v>43</v>
      </c>
      <c r="D17" s="17">
        <v>0</v>
      </c>
      <c r="E17" s="18">
        <v>0</v>
      </c>
      <c r="F17" s="16">
        <v>79</v>
      </c>
      <c r="G17" s="17">
        <v>79</v>
      </c>
      <c r="H17" s="17">
        <v>0</v>
      </c>
      <c r="I17" s="18">
        <v>0</v>
      </c>
    </row>
    <row r="18" spans="1:9" x14ac:dyDescent="0.25">
      <c r="A18" s="5" t="s">
        <v>15</v>
      </c>
      <c r="B18" s="16">
        <v>86</v>
      </c>
      <c r="C18" s="17">
        <v>86</v>
      </c>
      <c r="D18" s="17">
        <v>0</v>
      </c>
      <c r="E18" s="18">
        <v>0</v>
      </c>
      <c r="F18" s="16">
        <v>127</v>
      </c>
      <c r="G18" s="17">
        <v>126</v>
      </c>
      <c r="H18" s="17">
        <v>0</v>
      </c>
      <c r="I18" s="18">
        <v>1</v>
      </c>
    </row>
    <row r="19" spans="1:9" x14ac:dyDescent="0.25">
      <c r="A19" s="5" t="s">
        <v>16</v>
      </c>
      <c r="B19" s="16">
        <v>65</v>
      </c>
      <c r="C19" s="17">
        <v>65</v>
      </c>
      <c r="D19" s="17">
        <v>0</v>
      </c>
      <c r="E19" s="18">
        <v>0</v>
      </c>
      <c r="F19" s="16">
        <v>132</v>
      </c>
      <c r="G19" s="17">
        <v>131</v>
      </c>
      <c r="H19" s="17">
        <v>0</v>
      </c>
      <c r="I19" s="18">
        <v>1</v>
      </c>
    </row>
    <row r="20" spans="1:9" x14ac:dyDescent="0.25">
      <c r="A20" s="5" t="s">
        <v>17</v>
      </c>
      <c r="B20" s="16">
        <v>110</v>
      </c>
      <c r="C20" s="17">
        <v>110</v>
      </c>
      <c r="D20" s="17">
        <v>0</v>
      </c>
      <c r="E20" s="18">
        <v>0</v>
      </c>
      <c r="F20" s="16">
        <v>174</v>
      </c>
      <c r="G20" s="17">
        <v>174</v>
      </c>
      <c r="H20" s="17">
        <v>0</v>
      </c>
      <c r="I20" s="18">
        <v>0</v>
      </c>
    </row>
    <row r="21" spans="1:9" x14ac:dyDescent="0.25">
      <c r="A21" s="5" t="s">
        <v>18</v>
      </c>
      <c r="B21" s="16">
        <v>125</v>
      </c>
      <c r="C21" s="17">
        <v>125</v>
      </c>
      <c r="D21" s="17">
        <v>0</v>
      </c>
      <c r="E21" s="18">
        <v>0</v>
      </c>
      <c r="F21" s="16">
        <v>239</v>
      </c>
      <c r="G21" s="17">
        <v>237</v>
      </c>
      <c r="H21" s="17">
        <v>0</v>
      </c>
      <c r="I21" s="18">
        <v>2</v>
      </c>
    </row>
    <row r="22" spans="1:9" x14ac:dyDescent="0.25">
      <c r="A22" s="5" t="s">
        <v>19</v>
      </c>
      <c r="B22" s="16">
        <v>149</v>
      </c>
      <c r="C22" s="17">
        <v>148</v>
      </c>
      <c r="D22" s="17">
        <v>0</v>
      </c>
      <c r="E22" s="18">
        <v>1</v>
      </c>
      <c r="F22" s="16">
        <v>273</v>
      </c>
      <c r="G22" s="17">
        <v>265</v>
      </c>
      <c r="H22" s="17">
        <v>0</v>
      </c>
      <c r="I22" s="18">
        <v>8</v>
      </c>
    </row>
    <row r="23" spans="1:9" x14ac:dyDescent="0.25">
      <c r="A23" s="5" t="s">
        <v>20</v>
      </c>
      <c r="B23" s="16">
        <v>196</v>
      </c>
      <c r="C23" s="17">
        <v>193</v>
      </c>
      <c r="D23" s="17">
        <v>0</v>
      </c>
      <c r="E23" s="18">
        <v>3</v>
      </c>
      <c r="F23" s="16">
        <v>273</v>
      </c>
      <c r="G23" s="17">
        <v>271</v>
      </c>
      <c r="H23" s="17">
        <v>0</v>
      </c>
      <c r="I23" s="18">
        <v>2</v>
      </c>
    </row>
    <row r="24" spans="1:9" x14ac:dyDescent="0.25">
      <c r="A24" s="5" t="s">
        <v>21</v>
      </c>
      <c r="B24" s="16">
        <v>181</v>
      </c>
      <c r="C24" s="17">
        <v>181</v>
      </c>
      <c r="D24" s="17">
        <v>0</v>
      </c>
      <c r="E24" s="18">
        <v>0</v>
      </c>
      <c r="F24" s="16">
        <v>276</v>
      </c>
      <c r="G24" s="17">
        <v>267</v>
      </c>
      <c r="H24" s="17">
        <v>0</v>
      </c>
      <c r="I24" s="18">
        <v>9</v>
      </c>
    </row>
    <row r="25" spans="1:9" x14ac:dyDescent="0.25">
      <c r="A25" s="5" t="s">
        <v>22</v>
      </c>
      <c r="B25" s="16">
        <v>200</v>
      </c>
      <c r="C25" s="17">
        <v>198</v>
      </c>
      <c r="D25" s="17">
        <v>0</v>
      </c>
      <c r="E25" s="18">
        <v>2</v>
      </c>
      <c r="F25" s="16">
        <v>260</v>
      </c>
      <c r="G25" s="17">
        <v>254</v>
      </c>
      <c r="H25" s="17">
        <v>0</v>
      </c>
      <c r="I25" s="18">
        <v>6</v>
      </c>
    </row>
    <row r="26" spans="1:9" x14ac:dyDescent="0.25">
      <c r="A26" s="5" t="s">
        <v>23</v>
      </c>
      <c r="B26" s="16">
        <v>189</v>
      </c>
      <c r="C26" s="17">
        <v>189</v>
      </c>
      <c r="D26" s="17">
        <v>0</v>
      </c>
      <c r="E26" s="18">
        <v>0</v>
      </c>
      <c r="F26" s="16">
        <v>270</v>
      </c>
      <c r="G26" s="17">
        <v>263</v>
      </c>
      <c r="H26" s="17">
        <v>0</v>
      </c>
      <c r="I26" s="18">
        <v>7</v>
      </c>
    </row>
    <row r="27" spans="1:9" x14ac:dyDescent="0.25">
      <c r="A27" s="5" t="s">
        <v>24</v>
      </c>
      <c r="B27" s="16">
        <v>215</v>
      </c>
      <c r="C27" s="17">
        <v>209</v>
      </c>
      <c r="D27" s="17">
        <v>0</v>
      </c>
      <c r="E27" s="18">
        <v>6</v>
      </c>
      <c r="F27" s="16">
        <v>248</v>
      </c>
      <c r="G27" s="17">
        <v>237</v>
      </c>
      <c r="H27" s="17">
        <v>0</v>
      </c>
      <c r="I27" s="18">
        <v>11</v>
      </c>
    </row>
    <row r="28" spans="1:9" x14ac:dyDescent="0.25">
      <c r="A28" s="5" t="s">
        <v>25</v>
      </c>
      <c r="B28" s="16">
        <v>195</v>
      </c>
      <c r="C28" s="17">
        <v>188</v>
      </c>
      <c r="D28" s="17">
        <v>0</v>
      </c>
      <c r="E28" s="18">
        <v>7</v>
      </c>
      <c r="F28" s="16">
        <v>264</v>
      </c>
      <c r="G28" s="17">
        <v>251</v>
      </c>
      <c r="H28" s="17">
        <v>0</v>
      </c>
      <c r="I28" s="18">
        <v>13</v>
      </c>
    </row>
    <row r="29" spans="1:9" x14ac:dyDescent="0.25">
      <c r="A29" s="5" t="s">
        <v>26</v>
      </c>
      <c r="B29" s="16">
        <v>205</v>
      </c>
      <c r="C29" s="17">
        <v>199</v>
      </c>
      <c r="D29" s="17">
        <v>0</v>
      </c>
      <c r="E29" s="18">
        <v>6</v>
      </c>
      <c r="F29" s="16">
        <v>267</v>
      </c>
      <c r="G29" s="17">
        <v>250</v>
      </c>
      <c r="H29" s="17">
        <v>0</v>
      </c>
      <c r="I29" s="18">
        <v>17</v>
      </c>
    </row>
    <row r="30" spans="1:9" x14ac:dyDescent="0.25">
      <c r="A30" s="5" t="s">
        <v>27</v>
      </c>
      <c r="B30" s="16">
        <v>195</v>
      </c>
      <c r="C30" s="17">
        <v>187</v>
      </c>
      <c r="D30" s="17">
        <v>0</v>
      </c>
      <c r="E30" s="18">
        <v>8</v>
      </c>
      <c r="F30" s="16">
        <v>252</v>
      </c>
      <c r="G30" s="17">
        <v>236</v>
      </c>
      <c r="H30" s="17">
        <v>0</v>
      </c>
      <c r="I30" s="18">
        <v>16</v>
      </c>
    </row>
    <row r="31" spans="1:9" x14ac:dyDescent="0.25">
      <c r="A31" s="5" t="s">
        <v>28</v>
      </c>
      <c r="B31" s="16">
        <v>178</v>
      </c>
      <c r="C31" s="17">
        <v>174</v>
      </c>
      <c r="D31" s="17">
        <v>0</v>
      </c>
      <c r="E31" s="18">
        <v>4</v>
      </c>
      <c r="F31" s="16">
        <v>222</v>
      </c>
      <c r="G31" s="17">
        <v>205</v>
      </c>
      <c r="H31" s="17">
        <v>0</v>
      </c>
      <c r="I31" s="18">
        <v>17</v>
      </c>
    </row>
    <row r="32" spans="1:9" x14ac:dyDescent="0.25">
      <c r="A32" s="5" t="s">
        <v>29</v>
      </c>
      <c r="B32" s="16">
        <v>225</v>
      </c>
      <c r="C32" s="17">
        <v>220</v>
      </c>
      <c r="D32" s="17">
        <v>0</v>
      </c>
      <c r="E32" s="18">
        <v>5</v>
      </c>
      <c r="F32" s="16">
        <v>212</v>
      </c>
      <c r="G32" s="17">
        <v>191</v>
      </c>
      <c r="H32" s="17">
        <v>0</v>
      </c>
      <c r="I32" s="18">
        <v>21</v>
      </c>
    </row>
    <row r="33" spans="1:9" x14ac:dyDescent="0.25">
      <c r="A33" s="5" t="s">
        <v>30</v>
      </c>
      <c r="B33" s="16">
        <v>187</v>
      </c>
      <c r="C33" s="17">
        <v>182</v>
      </c>
      <c r="D33" s="17">
        <v>0</v>
      </c>
      <c r="E33" s="18">
        <v>5</v>
      </c>
      <c r="F33" s="16">
        <v>225</v>
      </c>
      <c r="G33" s="17">
        <v>209</v>
      </c>
      <c r="H33" s="17">
        <v>0</v>
      </c>
      <c r="I33" s="18">
        <v>16</v>
      </c>
    </row>
    <row r="34" spans="1:9" x14ac:dyDescent="0.25">
      <c r="A34" s="5" t="s">
        <v>31</v>
      </c>
      <c r="B34" s="16">
        <v>191</v>
      </c>
      <c r="C34" s="17">
        <v>179</v>
      </c>
      <c r="D34" s="17">
        <v>0</v>
      </c>
      <c r="E34" s="18">
        <v>12</v>
      </c>
      <c r="F34" s="16">
        <v>192</v>
      </c>
      <c r="G34" s="17">
        <v>171</v>
      </c>
      <c r="H34" s="17">
        <v>0</v>
      </c>
      <c r="I34" s="18">
        <v>21</v>
      </c>
    </row>
    <row r="35" spans="1:9" x14ac:dyDescent="0.25">
      <c r="A35" s="5" t="s">
        <v>32</v>
      </c>
      <c r="B35" s="16">
        <v>175</v>
      </c>
      <c r="C35" s="17">
        <v>167</v>
      </c>
      <c r="D35" s="17">
        <v>0</v>
      </c>
      <c r="E35" s="18">
        <v>8</v>
      </c>
      <c r="F35" s="16">
        <v>193</v>
      </c>
      <c r="G35" s="17">
        <v>166</v>
      </c>
      <c r="H35" s="17">
        <v>1</v>
      </c>
      <c r="I35" s="18">
        <v>26</v>
      </c>
    </row>
    <row r="36" spans="1:9" x14ac:dyDescent="0.25">
      <c r="A36" s="5" t="s">
        <v>33</v>
      </c>
      <c r="B36" s="16">
        <v>202</v>
      </c>
      <c r="C36" s="17">
        <v>186</v>
      </c>
      <c r="D36" s="17">
        <v>1</v>
      </c>
      <c r="E36" s="18">
        <v>15</v>
      </c>
      <c r="F36" s="16">
        <v>188</v>
      </c>
      <c r="G36" s="17">
        <v>161</v>
      </c>
      <c r="H36" s="17">
        <v>0</v>
      </c>
      <c r="I36" s="18">
        <v>27</v>
      </c>
    </row>
    <row r="37" spans="1:9" x14ac:dyDescent="0.25">
      <c r="A37" s="5" t="s">
        <v>34</v>
      </c>
      <c r="B37" s="16">
        <v>205</v>
      </c>
      <c r="C37" s="17">
        <v>198</v>
      </c>
      <c r="D37" s="17">
        <v>0</v>
      </c>
      <c r="E37" s="18">
        <v>7</v>
      </c>
      <c r="F37" s="16">
        <v>163</v>
      </c>
      <c r="G37" s="17">
        <v>146</v>
      </c>
      <c r="H37" s="17">
        <v>1</v>
      </c>
      <c r="I37" s="18">
        <v>16</v>
      </c>
    </row>
    <row r="38" spans="1:9" x14ac:dyDescent="0.25">
      <c r="A38" s="5" t="s">
        <v>35</v>
      </c>
      <c r="B38" s="16">
        <v>240</v>
      </c>
      <c r="C38" s="17">
        <v>219</v>
      </c>
      <c r="D38" s="17">
        <v>0</v>
      </c>
      <c r="E38" s="18">
        <v>21</v>
      </c>
      <c r="F38" s="16">
        <v>164</v>
      </c>
      <c r="G38" s="17">
        <v>134</v>
      </c>
      <c r="H38" s="17">
        <v>0</v>
      </c>
      <c r="I38" s="18">
        <v>30</v>
      </c>
    </row>
    <row r="39" spans="1:9" x14ac:dyDescent="0.25">
      <c r="A39" s="5" t="s">
        <v>36</v>
      </c>
      <c r="B39" s="16">
        <v>225</v>
      </c>
      <c r="C39" s="17">
        <v>205</v>
      </c>
      <c r="D39" s="17">
        <v>0</v>
      </c>
      <c r="E39" s="18">
        <v>20</v>
      </c>
      <c r="F39" s="16">
        <v>156</v>
      </c>
      <c r="G39" s="17">
        <v>123</v>
      </c>
      <c r="H39" s="17">
        <v>0</v>
      </c>
      <c r="I39" s="18">
        <v>33</v>
      </c>
    </row>
    <row r="40" spans="1:9" x14ac:dyDescent="0.25">
      <c r="A40" s="5" t="s">
        <v>37</v>
      </c>
      <c r="B40" s="16">
        <v>228</v>
      </c>
      <c r="C40" s="17">
        <v>209</v>
      </c>
      <c r="D40" s="17">
        <v>0</v>
      </c>
      <c r="E40" s="18">
        <v>19</v>
      </c>
      <c r="F40" s="16">
        <v>139</v>
      </c>
      <c r="G40" s="17">
        <v>114</v>
      </c>
      <c r="H40" s="17">
        <v>1</v>
      </c>
      <c r="I40" s="18">
        <v>24</v>
      </c>
    </row>
    <row r="41" spans="1:9" x14ac:dyDescent="0.25">
      <c r="A41" s="5" t="s">
        <v>38</v>
      </c>
      <c r="B41" s="16">
        <v>240</v>
      </c>
      <c r="C41" s="17">
        <v>210</v>
      </c>
      <c r="D41" s="17">
        <v>0</v>
      </c>
      <c r="E41" s="18">
        <v>30</v>
      </c>
      <c r="F41" s="16">
        <v>125</v>
      </c>
      <c r="G41" s="17">
        <v>95</v>
      </c>
      <c r="H41" s="17">
        <v>0</v>
      </c>
      <c r="I41" s="18">
        <v>30</v>
      </c>
    </row>
    <row r="42" spans="1:9" x14ac:dyDescent="0.25">
      <c r="A42" s="5" t="s">
        <v>39</v>
      </c>
      <c r="B42" s="16">
        <v>201</v>
      </c>
      <c r="C42" s="17">
        <v>177</v>
      </c>
      <c r="D42" s="17">
        <v>0</v>
      </c>
      <c r="E42" s="18">
        <v>24</v>
      </c>
      <c r="F42" s="16">
        <v>115</v>
      </c>
      <c r="G42" s="17">
        <v>94</v>
      </c>
      <c r="H42" s="17">
        <v>0</v>
      </c>
      <c r="I42" s="18">
        <v>21</v>
      </c>
    </row>
    <row r="43" spans="1:9" x14ac:dyDescent="0.25">
      <c r="A43" s="5" t="s">
        <v>40</v>
      </c>
      <c r="B43" s="16">
        <v>227</v>
      </c>
      <c r="C43" s="17">
        <v>202</v>
      </c>
      <c r="D43" s="17">
        <v>0</v>
      </c>
      <c r="E43" s="18">
        <v>25</v>
      </c>
      <c r="F43" s="16">
        <v>130</v>
      </c>
      <c r="G43" s="17">
        <v>107</v>
      </c>
      <c r="H43" s="17">
        <v>0</v>
      </c>
      <c r="I43" s="18">
        <v>23</v>
      </c>
    </row>
    <row r="44" spans="1:9" x14ac:dyDescent="0.25">
      <c r="A44" s="5" t="s">
        <v>41</v>
      </c>
      <c r="B44" s="16">
        <v>219</v>
      </c>
      <c r="C44" s="17">
        <v>193</v>
      </c>
      <c r="D44" s="17">
        <v>0</v>
      </c>
      <c r="E44" s="18">
        <v>26</v>
      </c>
      <c r="F44" s="16">
        <v>122</v>
      </c>
      <c r="G44" s="17">
        <v>104</v>
      </c>
      <c r="H44" s="17">
        <v>1</v>
      </c>
      <c r="I44" s="18">
        <v>17</v>
      </c>
    </row>
    <row r="45" spans="1:9" x14ac:dyDescent="0.25">
      <c r="A45" s="5" t="s">
        <v>42</v>
      </c>
      <c r="B45" s="16">
        <v>212</v>
      </c>
      <c r="C45" s="17">
        <v>186</v>
      </c>
      <c r="D45" s="17">
        <v>0</v>
      </c>
      <c r="E45" s="18">
        <v>26</v>
      </c>
      <c r="F45" s="16">
        <v>113</v>
      </c>
      <c r="G45" s="17">
        <v>88</v>
      </c>
      <c r="H45" s="17">
        <v>2</v>
      </c>
      <c r="I45" s="18">
        <v>23</v>
      </c>
    </row>
    <row r="46" spans="1:9" x14ac:dyDescent="0.25">
      <c r="A46" s="5" t="s">
        <v>43</v>
      </c>
      <c r="B46" s="16">
        <v>175</v>
      </c>
      <c r="C46" s="17">
        <v>152</v>
      </c>
      <c r="D46" s="17">
        <v>0</v>
      </c>
      <c r="E46" s="18">
        <v>23</v>
      </c>
      <c r="F46" s="16">
        <v>109</v>
      </c>
      <c r="G46" s="17">
        <v>80</v>
      </c>
      <c r="H46" s="17">
        <v>0</v>
      </c>
      <c r="I46" s="18">
        <v>29</v>
      </c>
    </row>
    <row r="47" spans="1:9" x14ac:dyDescent="0.25">
      <c r="A47" s="5" t="s">
        <v>44</v>
      </c>
      <c r="B47" s="16">
        <v>190</v>
      </c>
      <c r="C47" s="17">
        <v>157</v>
      </c>
      <c r="D47" s="17">
        <v>1</v>
      </c>
      <c r="E47" s="18">
        <v>32</v>
      </c>
      <c r="F47" s="16">
        <v>95</v>
      </c>
      <c r="G47" s="17">
        <v>78</v>
      </c>
      <c r="H47" s="17">
        <v>0</v>
      </c>
      <c r="I47" s="18">
        <v>17</v>
      </c>
    </row>
    <row r="48" spans="1:9" x14ac:dyDescent="0.25">
      <c r="A48" s="5" t="s">
        <v>45</v>
      </c>
      <c r="B48" s="16">
        <v>145</v>
      </c>
      <c r="C48" s="17">
        <v>121</v>
      </c>
      <c r="D48" s="17">
        <v>0</v>
      </c>
      <c r="E48" s="18">
        <v>24</v>
      </c>
      <c r="F48" s="16">
        <v>82</v>
      </c>
      <c r="G48" s="17">
        <v>59</v>
      </c>
      <c r="H48" s="17">
        <v>1</v>
      </c>
      <c r="I48" s="18">
        <v>22</v>
      </c>
    </row>
    <row r="49" spans="1:9" x14ac:dyDescent="0.25">
      <c r="A49" s="5" t="s">
        <v>46</v>
      </c>
      <c r="B49" s="16">
        <v>132</v>
      </c>
      <c r="C49" s="17">
        <v>110</v>
      </c>
      <c r="D49" s="17">
        <v>1</v>
      </c>
      <c r="E49" s="18">
        <v>21</v>
      </c>
      <c r="F49" s="16">
        <v>74</v>
      </c>
      <c r="G49" s="17">
        <v>58</v>
      </c>
      <c r="H49" s="17">
        <v>1</v>
      </c>
      <c r="I49" s="18">
        <v>15</v>
      </c>
    </row>
    <row r="50" spans="1:9" x14ac:dyDescent="0.25">
      <c r="A50" s="5" t="s">
        <v>47</v>
      </c>
      <c r="B50" s="16">
        <v>149</v>
      </c>
      <c r="C50" s="17">
        <v>114</v>
      </c>
      <c r="D50" s="17">
        <v>1</v>
      </c>
      <c r="E50" s="18">
        <v>34</v>
      </c>
      <c r="F50" s="16">
        <v>82</v>
      </c>
      <c r="G50" s="17">
        <v>62</v>
      </c>
      <c r="H50" s="17">
        <v>0</v>
      </c>
      <c r="I50" s="18">
        <v>20</v>
      </c>
    </row>
    <row r="51" spans="1:9" x14ac:dyDescent="0.25">
      <c r="A51" s="5" t="s">
        <v>48</v>
      </c>
      <c r="B51" s="16">
        <v>124</v>
      </c>
      <c r="C51" s="17">
        <v>106</v>
      </c>
      <c r="D51" s="17">
        <v>0</v>
      </c>
      <c r="E51" s="18">
        <v>18</v>
      </c>
      <c r="F51" s="16">
        <v>72</v>
      </c>
      <c r="G51" s="17">
        <v>53</v>
      </c>
      <c r="H51" s="17">
        <v>2</v>
      </c>
      <c r="I51" s="18">
        <v>17</v>
      </c>
    </row>
    <row r="52" spans="1:9" x14ac:dyDescent="0.25">
      <c r="A52" s="5" t="s">
        <v>49</v>
      </c>
      <c r="B52" s="16">
        <v>117</v>
      </c>
      <c r="C52" s="17">
        <v>92</v>
      </c>
      <c r="D52" s="17">
        <v>1</v>
      </c>
      <c r="E52" s="18">
        <v>24</v>
      </c>
      <c r="F52" s="16">
        <v>67</v>
      </c>
      <c r="G52" s="17">
        <v>41</v>
      </c>
      <c r="H52" s="17">
        <v>0</v>
      </c>
      <c r="I52" s="18">
        <v>26</v>
      </c>
    </row>
    <row r="53" spans="1:9" x14ac:dyDescent="0.25">
      <c r="A53" s="5" t="s">
        <v>50</v>
      </c>
      <c r="B53" s="16">
        <v>89</v>
      </c>
      <c r="C53" s="17">
        <v>70</v>
      </c>
      <c r="D53" s="17">
        <v>0</v>
      </c>
      <c r="E53" s="18">
        <v>19</v>
      </c>
      <c r="F53" s="16">
        <v>54</v>
      </c>
      <c r="G53" s="17">
        <v>41</v>
      </c>
      <c r="H53" s="17">
        <v>0</v>
      </c>
      <c r="I53" s="18">
        <v>13</v>
      </c>
    </row>
    <row r="54" spans="1:9" x14ac:dyDescent="0.25">
      <c r="A54" s="5" t="s">
        <v>51</v>
      </c>
      <c r="B54" s="16">
        <v>80</v>
      </c>
      <c r="C54" s="17">
        <v>64</v>
      </c>
      <c r="D54" s="17">
        <v>1</v>
      </c>
      <c r="E54" s="18">
        <v>15</v>
      </c>
      <c r="F54" s="16">
        <v>54</v>
      </c>
      <c r="G54" s="17">
        <v>38</v>
      </c>
      <c r="H54" s="17">
        <v>0</v>
      </c>
      <c r="I54" s="18">
        <v>16</v>
      </c>
    </row>
    <row r="55" spans="1:9" x14ac:dyDescent="0.25">
      <c r="A55" s="5" t="s">
        <v>52</v>
      </c>
      <c r="B55" s="16">
        <v>85</v>
      </c>
      <c r="C55" s="17">
        <v>61</v>
      </c>
      <c r="D55" s="17">
        <v>0</v>
      </c>
      <c r="E55" s="18">
        <v>24</v>
      </c>
      <c r="F55" s="16">
        <v>47</v>
      </c>
      <c r="G55" s="17">
        <v>36</v>
      </c>
      <c r="H55" s="17">
        <v>1</v>
      </c>
      <c r="I55" s="18">
        <v>10</v>
      </c>
    </row>
    <row r="56" spans="1:9" x14ac:dyDescent="0.25">
      <c r="A56" s="5" t="s">
        <v>53</v>
      </c>
      <c r="B56" s="16">
        <v>65</v>
      </c>
      <c r="C56" s="17">
        <v>57</v>
      </c>
      <c r="D56" s="17">
        <v>1</v>
      </c>
      <c r="E56" s="18">
        <v>7</v>
      </c>
      <c r="F56" s="16">
        <v>57</v>
      </c>
      <c r="G56" s="17">
        <v>44</v>
      </c>
      <c r="H56" s="17">
        <v>0</v>
      </c>
      <c r="I56" s="18">
        <v>13</v>
      </c>
    </row>
    <row r="57" spans="1:9" x14ac:dyDescent="0.25">
      <c r="A57" s="5" t="s">
        <v>54</v>
      </c>
      <c r="B57" s="16">
        <v>75</v>
      </c>
      <c r="C57" s="17">
        <v>57</v>
      </c>
      <c r="D57" s="17">
        <v>0</v>
      </c>
      <c r="E57" s="18">
        <v>18</v>
      </c>
      <c r="F57" s="16">
        <v>40</v>
      </c>
      <c r="G57" s="17">
        <v>28</v>
      </c>
      <c r="H57" s="17">
        <v>0</v>
      </c>
      <c r="I57" s="18">
        <v>12</v>
      </c>
    </row>
    <row r="58" spans="1:9" x14ac:dyDescent="0.25">
      <c r="A58" s="5" t="s">
        <v>55</v>
      </c>
      <c r="B58" s="16">
        <v>62</v>
      </c>
      <c r="C58" s="17">
        <v>51</v>
      </c>
      <c r="D58" s="17">
        <v>0</v>
      </c>
      <c r="E58" s="18">
        <v>11</v>
      </c>
      <c r="F58" s="16">
        <v>35</v>
      </c>
      <c r="G58" s="17">
        <v>22</v>
      </c>
      <c r="H58" s="17">
        <v>0</v>
      </c>
      <c r="I58" s="18">
        <v>13</v>
      </c>
    </row>
    <row r="59" spans="1:9" x14ac:dyDescent="0.25">
      <c r="A59" s="15" t="s">
        <v>56</v>
      </c>
      <c r="B59" s="19">
        <v>459</v>
      </c>
      <c r="C59" s="20">
        <v>365</v>
      </c>
      <c r="D59" s="20">
        <v>10</v>
      </c>
      <c r="E59" s="21">
        <v>84</v>
      </c>
      <c r="F59" s="19">
        <v>301</v>
      </c>
      <c r="G59" s="20">
        <v>219</v>
      </c>
      <c r="H59" s="20">
        <v>9</v>
      </c>
      <c r="I59" s="21">
        <v>73</v>
      </c>
    </row>
    <row r="60" spans="1:9" x14ac:dyDescent="0.25">
      <c r="A60" s="1" t="s">
        <v>65</v>
      </c>
    </row>
    <row r="61" spans="1:9" x14ac:dyDescent="0.25">
      <c r="A61" s="1" t="s">
        <v>66</v>
      </c>
    </row>
  </sheetData>
  <mergeCells count="2">
    <mergeCell ref="B5:E5"/>
    <mergeCell ref="F5:I5"/>
  </mergeCells>
  <phoneticPr fontId="0" type="noConversion"/>
  <pageMargins left="0.78740157499999996" right="0.78740157499999996" top="0.984251969" bottom="0.984251969" header="0.4921259845" footer="0.4921259845"/>
  <headerFooter alignWithMargins="0"/>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61"/>
  <sheetViews>
    <sheetView workbookViewId="0">
      <pane xSplit="1" ySplit="7" topLeftCell="B8" activePane="bottomRight" state="frozen"/>
      <selection pane="topRight" activeCell="B1" sqref="B1"/>
      <selection pane="bottomLeft" activeCell="A8" sqref="A8"/>
      <selection pane="bottomRight" activeCell="B8" sqref="B8"/>
    </sheetView>
  </sheetViews>
  <sheetFormatPr baseColWidth="10" defaultColWidth="8.81640625" defaultRowHeight="12.5" x14ac:dyDescent="0.25"/>
  <cols>
    <col min="1" max="1" width="45.7265625" style="1" customWidth="1"/>
    <col min="2" max="2" width="10.81640625" style="1" customWidth="1"/>
    <col min="3" max="3" width="12.54296875" style="1" customWidth="1"/>
    <col min="4" max="4" width="15.26953125" style="1" customWidth="1"/>
    <col min="5" max="5" width="15.7265625" style="1" customWidth="1"/>
    <col min="6" max="6" width="10.81640625" style="1" customWidth="1"/>
    <col min="7" max="7" width="12.54296875" style="1" customWidth="1"/>
    <col min="8" max="8" width="15.26953125" style="1" customWidth="1"/>
    <col min="9" max="9" width="15.7265625" style="1" customWidth="1"/>
    <col min="10" max="16384" width="8.81640625" style="1"/>
  </cols>
  <sheetData>
    <row r="1" spans="1:9" ht="15.5" x14ac:dyDescent="0.25">
      <c r="A1" s="2" t="s">
        <v>57</v>
      </c>
      <c r="B1" s="3"/>
      <c r="C1" s="3"/>
      <c r="D1" s="3"/>
      <c r="E1" s="3"/>
      <c r="F1" s="3"/>
      <c r="G1" s="3"/>
      <c r="H1" s="3"/>
      <c r="I1" s="4"/>
    </row>
    <row r="2" spans="1:9" x14ac:dyDescent="0.25">
      <c r="A2" s="5" t="s">
        <v>61</v>
      </c>
      <c r="B2" s="6"/>
      <c r="C2" s="6"/>
      <c r="D2" s="6"/>
      <c r="E2" s="6"/>
      <c r="F2" s="6"/>
      <c r="G2" s="6"/>
      <c r="H2" s="6"/>
      <c r="I2" s="7"/>
    </row>
    <row r="3" spans="1:9" x14ac:dyDescent="0.25">
      <c r="A3" s="5" t="s">
        <v>59</v>
      </c>
      <c r="B3" s="6"/>
      <c r="C3" s="6"/>
      <c r="D3" s="6"/>
      <c r="E3" s="6"/>
      <c r="F3" s="6"/>
      <c r="G3" s="6"/>
      <c r="H3" s="6"/>
      <c r="I3" s="7"/>
    </row>
    <row r="4" spans="1:9" x14ac:dyDescent="0.25">
      <c r="A4" s="5"/>
      <c r="B4" s="6"/>
      <c r="C4" s="6"/>
      <c r="D4" s="6"/>
      <c r="E4" s="6"/>
      <c r="F4" s="6"/>
      <c r="G4" s="6"/>
      <c r="H4" s="6"/>
      <c r="I4" s="7"/>
    </row>
    <row r="5" spans="1:9" ht="13" x14ac:dyDescent="0.25">
      <c r="A5" s="23" t="s">
        <v>63</v>
      </c>
      <c r="B5" s="63" t="s">
        <v>0</v>
      </c>
      <c r="C5" s="64"/>
      <c r="D5" s="64"/>
      <c r="E5" s="65"/>
      <c r="F5" s="63" t="s">
        <v>1</v>
      </c>
      <c r="G5" s="66"/>
      <c r="H5" s="66"/>
      <c r="I5" s="67"/>
    </row>
    <row r="6" spans="1:9" ht="25" x14ac:dyDescent="0.25">
      <c r="A6" s="23" t="s">
        <v>64</v>
      </c>
      <c r="B6" s="13" t="s">
        <v>2</v>
      </c>
      <c r="C6" s="11" t="s">
        <v>3</v>
      </c>
      <c r="D6" s="11" t="s">
        <v>4</v>
      </c>
      <c r="E6" s="12" t="s">
        <v>5</v>
      </c>
      <c r="F6" s="13" t="s">
        <v>2</v>
      </c>
      <c r="G6" s="11" t="s">
        <v>3</v>
      </c>
      <c r="H6" s="11" t="s">
        <v>4</v>
      </c>
      <c r="I6" s="12" t="s">
        <v>5</v>
      </c>
    </row>
    <row r="7" spans="1:9" ht="13" x14ac:dyDescent="0.25">
      <c r="A7" s="22" t="s">
        <v>62</v>
      </c>
      <c r="B7" s="8"/>
      <c r="C7" s="9"/>
      <c r="D7" s="9"/>
      <c r="E7" s="10"/>
      <c r="F7" s="8"/>
      <c r="G7" s="9"/>
      <c r="H7" s="9"/>
      <c r="I7" s="10"/>
    </row>
    <row r="8" spans="1:9" x14ac:dyDescent="0.25">
      <c r="A8" s="14" t="s">
        <v>2</v>
      </c>
      <c r="B8" s="16">
        <v>219549</v>
      </c>
      <c r="C8" s="17">
        <v>175462</v>
      </c>
      <c r="D8" s="17">
        <v>2638</v>
      </c>
      <c r="E8" s="18">
        <v>41449</v>
      </c>
      <c r="F8" s="16">
        <v>219549</v>
      </c>
      <c r="G8" s="17">
        <v>177389</v>
      </c>
      <c r="H8" s="17">
        <v>2605</v>
      </c>
      <c r="I8" s="18">
        <v>39555</v>
      </c>
    </row>
    <row r="9" spans="1:9" x14ac:dyDescent="0.25">
      <c r="A9" s="5" t="s">
        <v>6</v>
      </c>
      <c r="B9" s="16">
        <v>0</v>
      </c>
      <c r="C9" s="17">
        <v>0</v>
      </c>
      <c r="D9" s="17">
        <v>0</v>
      </c>
      <c r="E9" s="18">
        <v>0</v>
      </c>
      <c r="F9" s="16">
        <v>1</v>
      </c>
      <c r="G9" s="17">
        <v>1</v>
      </c>
      <c r="H9" s="17">
        <v>0</v>
      </c>
      <c r="I9" s="18">
        <v>0</v>
      </c>
    </row>
    <row r="10" spans="1:9" x14ac:dyDescent="0.25">
      <c r="A10" s="5" t="s">
        <v>7</v>
      </c>
      <c r="B10" s="16">
        <v>0</v>
      </c>
      <c r="C10" s="17">
        <v>0</v>
      </c>
      <c r="D10" s="17">
        <v>0</v>
      </c>
      <c r="E10" s="18">
        <v>0</v>
      </c>
      <c r="F10" s="16">
        <v>1</v>
      </c>
      <c r="G10" s="17">
        <v>1</v>
      </c>
      <c r="H10" s="17">
        <v>0</v>
      </c>
      <c r="I10" s="18">
        <v>0</v>
      </c>
    </row>
    <row r="11" spans="1:9" x14ac:dyDescent="0.25">
      <c r="A11" s="5" t="s">
        <v>8</v>
      </c>
      <c r="B11" s="16">
        <v>0</v>
      </c>
      <c r="C11" s="17">
        <v>0</v>
      </c>
      <c r="D11" s="17">
        <v>0</v>
      </c>
      <c r="E11" s="18">
        <v>0</v>
      </c>
      <c r="F11" s="16">
        <v>5</v>
      </c>
      <c r="G11" s="17">
        <v>5</v>
      </c>
      <c r="H11" s="17">
        <v>0</v>
      </c>
      <c r="I11" s="18">
        <v>0</v>
      </c>
    </row>
    <row r="12" spans="1:9" x14ac:dyDescent="0.25">
      <c r="A12" s="5" t="s">
        <v>9</v>
      </c>
      <c r="B12" s="16">
        <v>38</v>
      </c>
      <c r="C12" s="17">
        <v>38</v>
      </c>
      <c r="D12" s="17">
        <v>0</v>
      </c>
      <c r="E12" s="18">
        <v>0</v>
      </c>
      <c r="F12" s="16">
        <v>344</v>
      </c>
      <c r="G12" s="17">
        <v>344</v>
      </c>
      <c r="H12" s="17">
        <v>0</v>
      </c>
      <c r="I12" s="18">
        <v>0</v>
      </c>
    </row>
    <row r="13" spans="1:9" x14ac:dyDescent="0.25">
      <c r="A13" s="5" t="s">
        <v>10</v>
      </c>
      <c r="B13" s="16">
        <v>128</v>
      </c>
      <c r="C13" s="17">
        <v>128</v>
      </c>
      <c r="D13" s="17">
        <v>0</v>
      </c>
      <c r="E13" s="18">
        <v>0</v>
      </c>
      <c r="F13" s="16">
        <v>1016</v>
      </c>
      <c r="G13" s="17">
        <v>1016</v>
      </c>
      <c r="H13" s="17">
        <v>0</v>
      </c>
      <c r="I13" s="18">
        <v>0</v>
      </c>
    </row>
    <row r="14" spans="1:9" x14ac:dyDescent="0.25">
      <c r="A14" s="5" t="s">
        <v>11</v>
      </c>
      <c r="B14" s="16">
        <v>407</v>
      </c>
      <c r="C14" s="17">
        <v>407</v>
      </c>
      <c r="D14" s="17">
        <v>0</v>
      </c>
      <c r="E14" s="18">
        <v>0</v>
      </c>
      <c r="F14" s="16">
        <v>1640</v>
      </c>
      <c r="G14" s="17">
        <v>1634</v>
      </c>
      <c r="H14" s="17">
        <v>0</v>
      </c>
      <c r="I14" s="18">
        <v>6</v>
      </c>
    </row>
    <row r="15" spans="1:9" x14ac:dyDescent="0.25">
      <c r="A15" s="5" t="s">
        <v>12</v>
      </c>
      <c r="B15" s="16">
        <v>780</v>
      </c>
      <c r="C15" s="17">
        <v>779</v>
      </c>
      <c r="D15" s="17">
        <v>0</v>
      </c>
      <c r="E15" s="18">
        <v>1</v>
      </c>
      <c r="F15" s="16">
        <v>2570</v>
      </c>
      <c r="G15" s="17">
        <v>2554</v>
      </c>
      <c r="H15" s="17">
        <v>0</v>
      </c>
      <c r="I15" s="18">
        <v>16</v>
      </c>
    </row>
    <row r="16" spans="1:9" x14ac:dyDescent="0.25">
      <c r="A16" s="5" t="s">
        <v>13</v>
      </c>
      <c r="B16" s="16">
        <v>1554</v>
      </c>
      <c r="C16" s="17">
        <v>1552</v>
      </c>
      <c r="D16" s="17">
        <v>1</v>
      </c>
      <c r="E16" s="18">
        <v>1</v>
      </c>
      <c r="F16" s="16">
        <v>3629</v>
      </c>
      <c r="G16" s="17">
        <v>3597</v>
      </c>
      <c r="H16" s="17">
        <v>1</v>
      </c>
      <c r="I16" s="18">
        <v>31</v>
      </c>
    </row>
    <row r="17" spans="1:9" x14ac:dyDescent="0.25">
      <c r="A17" s="5" t="s">
        <v>14</v>
      </c>
      <c r="B17" s="16">
        <v>2431</v>
      </c>
      <c r="C17" s="17">
        <v>2424</v>
      </c>
      <c r="D17" s="17">
        <v>0</v>
      </c>
      <c r="E17" s="18">
        <v>7</v>
      </c>
      <c r="F17" s="16">
        <v>5020</v>
      </c>
      <c r="G17" s="17">
        <v>4954</v>
      </c>
      <c r="H17" s="17">
        <v>0</v>
      </c>
      <c r="I17" s="18">
        <v>66</v>
      </c>
    </row>
    <row r="18" spans="1:9" x14ac:dyDescent="0.25">
      <c r="A18" s="5" t="s">
        <v>15</v>
      </c>
      <c r="B18" s="16">
        <v>3832</v>
      </c>
      <c r="C18" s="17">
        <v>3809</v>
      </c>
      <c r="D18" s="17">
        <v>0</v>
      </c>
      <c r="E18" s="18">
        <v>23</v>
      </c>
      <c r="F18" s="16">
        <v>6884</v>
      </c>
      <c r="G18" s="17">
        <v>6761</v>
      </c>
      <c r="H18" s="17">
        <v>3</v>
      </c>
      <c r="I18" s="18">
        <v>120</v>
      </c>
    </row>
    <row r="19" spans="1:9" x14ac:dyDescent="0.25">
      <c r="A19" s="5" t="s">
        <v>16</v>
      </c>
      <c r="B19" s="16">
        <v>5827</v>
      </c>
      <c r="C19" s="17">
        <v>5801</v>
      </c>
      <c r="D19" s="17">
        <v>0</v>
      </c>
      <c r="E19" s="18">
        <v>26</v>
      </c>
      <c r="F19" s="16">
        <v>9106</v>
      </c>
      <c r="G19" s="17">
        <v>8943</v>
      </c>
      <c r="H19" s="17">
        <v>8</v>
      </c>
      <c r="I19" s="18">
        <v>155</v>
      </c>
    </row>
    <row r="20" spans="1:9" x14ac:dyDescent="0.25">
      <c r="A20" s="5" t="s">
        <v>17</v>
      </c>
      <c r="B20" s="16">
        <v>7826</v>
      </c>
      <c r="C20" s="17">
        <v>7772</v>
      </c>
      <c r="D20" s="17">
        <v>0</v>
      </c>
      <c r="E20" s="18">
        <v>54</v>
      </c>
      <c r="F20" s="16">
        <v>10712</v>
      </c>
      <c r="G20" s="17">
        <v>10477</v>
      </c>
      <c r="H20" s="17">
        <v>6</v>
      </c>
      <c r="I20" s="18">
        <v>229</v>
      </c>
    </row>
    <row r="21" spans="1:9" x14ac:dyDescent="0.25">
      <c r="A21" s="5" t="s">
        <v>18</v>
      </c>
      <c r="B21" s="16">
        <v>9707</v>
      </c>
      <c r="C21" s="17">
        <v>9628</v>
      </c>
      <c r="D21" s="17">
        <v>2</v>
      </c>
      <c r="E21" s="18">
        <v>77</v>
      </c>
      <c r="F21" s="16">
        <v>12354</v>
      </c>
      <c r="G21" s="17">
        <v>12073</v>
      </c>
      <c r="H21" s="17">
        <v>8</v>
      </c>
      <c r="I21" s="18">
        <v>273</v>
      </c>
    </row>
    <row r="22" spans="1:9" x14ac:dyDescent="0.25">
      <c r="A22" s="5" t="s">
        <v>19</v>
      </c>
      <c r="B22" s="16">
        <v>11378</v>
      </c>
      <c r="C22" s="17">
        <v>11259</v>
      </c>
      <c r="D22" s="17">
        <v>1</v>
      </c>
      <c r="E22" s="18">
        <v>118</v>
      </c>
      <c r="F22" s="16">
        <v>12915</v>
      </c>
      <c r="G22" s="17">
        <v>12550</v>
      </c>
      <c r="H22" s="17">
        <v>4</v>
      </c>
      <c r="I22" s="18">
        <v>361</v>
      </c>
    </row>
    <row r="23" spans="1:9" x14ac:dyDescent="0.25">
      <c r="A23" s="5" t="s">
        <v>20</v>
      </c>
      <c r="B23" s="16">
        <v>12188</v>
      </c>
      <c r="C23" s="17">
        <v>12022</v>
      </c>
      <c r="D23" s="17">
        <v>1</v>
      </c>
      <c r="E23" s="18">
        <v>165</v>
      </c>
      <c r="F23" s="16">
        <v>12650</v>
      </c>
      <c r="G23" s="17">
        <v>12173</v>
      </c>
      <c r="H23" s="17">
        <v>12</v>
      </c>
      <c r="I23" s="18">
        <v>465</v>
      </c>
    </row>
    <row r="24" spans="1:9" x14ac:dyDescent="0.25">
      <c r="A24" s="5" t="s">
        <v>21</v>
      </c>
      <c r="B24" s="16">
        <v>12381</v>
      </c>
      <c r="C24" s="17">
        <v>12107</v>
      </c>
      <c r="D24" s="17">
        <v>5</v>
      </c>
      <c r="E24" s="18">
        <v>269</v>
      </c>
      <c r="F24" s="16">
        <v>12211</v>
      </c>
      <c r="G24" s="17">
        <v>11577</v>
      </c>
      <c r="H24" s="17">
        <v>9</v>
      </c>
      <c r="I24" s="18">
        <v>625</v>
      </c>
    </row>
    <row r="25" spans="1:9" x14ac:dyDescent="0.25">
      <c r="A25" s="5" t="s">
        <v>22</v>
      </c>
      <c r="B25" s="16">
        <v>11393</v>
      </c>
      <c r="C25" s="17">
        <v>11054</v>
      </c>
      <c r="D25" s="17">
        <v>4</v>
      </c>
      <c r="E25" s="18">
        <v>335</v>
      </c>
      <c r="F25" s="16">
        <v>10978</v>
      </c>
      <c r="G25" s="17">
        <v>10323</v>
      </c>
      <c r="H25" s="17">
        <v>14</v>
      </c>
      <c r="I25" s="18">
        <v>641</v>
      </c>
    </row>
    <row r="26" spans="1:9" x14ac:dyDescent="0.25">
      <c r="A26" s="5" t="s">
        <v>23</v>
      </c>
      <c r="B26" s="16">
        <v>10466</v>
      </c>
      <c r="C26" s="17">
        <v>10038</v>
      </c>
      <c r="D26" s="17">
        <v>5</v>
      </c>
      <c r="E26" s="18">
        <v>423</v>
      </c>
      <c r="F26" s="16">
        <v>9539</v>
      </c>
      <c r="G26" s="17">
        <v>8773</v>
      </c>
      <c r="H26" s="17">
        <v>14</v>
      </c>
      <c r="I26" s="18">
        <v>752</v>
      </c>
    </row>
    <row r="27" spans="1:9" x14ac:dyDescent="0.25">
      <c r="A27" s="5" t="s">
        <v>24</v>
      </c>
      <c r="B27" s="16">
        <v>9500</v>
      </c>
      <c r="C27" s="17">
        <v>9011</v>
      </c>
      <c r="D27" s="17">
        <v>9</v>
      </c>
      <c r="E27" s="18">
        <v>480</v>
      </c>
      <c r="F27" s="16">
        <v>8315</v>
      </c>
      <c r="G27" s="17">
        <v>7436</v>
      </c>
      <c r="H27" s="17">
        <v>13</v>
      </c>
      <c r="I27" s="18">
        <v>866</v>
      </c>
    </row>
    <row r="28" spans="1:9" x14ac:dyDescent="0.25">
      <c r="A28" s="5" t="s">
        <v>25</v>
      </c>
      <c r="B28" s="16">
        <v>8969</v>
      </c>
      <c r="C28" s="17">
        <v>8379</v>
      </c>
      <c r="D28" s="17">
        <v>7</v>
      </c>
      <c r="E28" s="18">
        <v>583</v>
      </c>
      <c r="F28" s="16">
        <v>7816</v>
      </c>
      <c r="G28" s="17">
        <v>6847</v>
      </c>
      <c r="H28" s="17">
        <v>24</v>
      </c>
      <c r="I28" s="18">
        <v>945</v>
      </c>
    </row>
    <row r="29" spans="1:9" x14ac:dyDescent="0.25">
      <c r="A29" s="5" t="s">
        <v>26</v>
      </c>
      <c r="B29" s="16">
        <v>8300</v>
      </c>
      <c r="C29" s="17">
        <v>7569</v>
      </c>
      <c r="D29" s="17">
        <v>5</v>
      </c>
      <c r="E29" s="18">
        <v>726</v>
      </c>
      <c r="F29" s="16">
        <v>7337</v>
      </c>
      <c r="G29" s="17">
        <v>6350</v>
      </c>
      <c r="H29" s="17">
        <v>25</v>
      </c>
      <c r="I29" s="18">
        <v>962</v>
      </c>
    </row>
    <row r="30" spans="1:9" x14ac:dyDescent="0.25">
      <c r="A30" s="5" t="s">
        <v>27</v>
      </c>
      <c r="B30" s="16">
        <v>7573</v>
      </c>
      <c r="C30" s="17">
        <v>6835</v>
      </c>
      <c r="D30" s="17">
        <v>16</v>
      </c>
      <c r="E30" s="18">
        <v>722</v>
      </c>
      <c r="F30" s="16">
        <v>6722</v>
      </c>
      <c r="G30" s="17">
        <v>5537</v>
      </c>
      <c r="H30" s="17">
        <v>29</v>
      </c>
      <c r="I30" s="18">
        <v>1156</v>
      </c>
    </row>
    <row r="31" spans="1:9" x14ac:dyDescent="0.25">
      <c r="A31" s="5" t="s">
        <v>28</v>
      </c>
      <c r="B31" s="16">
        <v>6719</v>
      </c>
      <c r="C31" s="17">
        <v>5842</v>
      </c>
      <c r="D31" s="17">
        <v>14</v>
      </c>
      <c r="E31" s="18">
        <v>863</v>
      </c>
      <c r="F31" s="16">
        <v>5817</v>
      </c>
      <c r="G31" s="17">
        <v>4660</v>
      </c>
      <c r="H31" s="17">
        <v>35</v>
      </c>
      <c r="I31" s="18">
        <v>1122</v>
      </c>
    </row>
    <row r="32" spans="1:9" x14ac:dyDescent="0.25">
      <c r="A32" s="5" t="s">
        <v>29</v>
      </c>
      <c r="B32" s="16">
        <v>5775</v>
      </c>
      <c r="C32" s="17">
        <v>4878</v>
      </c>
      <c r="D32" s="17">
        <v>16</v>
      </c>
      <c r="E32" s="18">
        <v>881</v>
      </c>
      <c r="F32" s="16">
        <v>4984</v>
      </c>
      <c r="G32" s="17">
        <v>3849</v>
      </c>
      <c r="H32" s="17">
        <v>32</v>
      </c>
      <c r="I32" s="18">
        <v>1103</v>
      </c>
    </row>
    <row r="33" spans="1:9" x14ac:dyDescent="0.25">
      <c r="A33" s="5" t="s">
        <v>30</v>
      </c>
      <c r="B33" s="16">
        <v>5282</v>
      </c>
      <c r="C33" s="17">
        <v>4326</v>
      </c>
      <c r="D33" s="17">
        <v>12</v>
      </c>
      <c r="E33" s="18">
        <v>944</v>
      </c>
      <c r="F33" s="16">
        <v>4704</v>
      </c>
      <c r="G33" s="17">
        <v>3483</v>
      </c>
      <c r="H33" s="17">
        <v>31</v>
      </c>
      <c r="I33" s="18">
        <v>1190</v>
      </c>
    </row>
    <row r="34" spans="1:9" x14ac:dyDescent="0.25">
      <c r="A34" s="5" t="s">
        <v>31</v>
      </c>
      <c r="B34" s="16">
        <v>5383</v>
      </c>
      <c r="C34" s="17">
        <v>4287</v>
      </c>
      <c r="D34" s="17">
        <v>16</v>
      </c>
      <c r="E34" s="18">
        <v>1080</v>
      </c>
      <c r="F34" s="16">
        <v>4858</v>
      </c>
      <c r="G34" s="17">
        <v>3633</v>
      </c>
      <c r="H34" s="17">
        <v>46</v>
      </c>
      <c r="I34" s="18">
        <v>1179</v>
      </c>
    </row>
    <row r="35" spans="1:9" x14ac:dyDescent="0.25">
      <c r="A35" s="5" t="s">
        <v>32</v>
      </c>
      <c r="B35" s="16">
        <v>4572</v>
      </c>
      <c r="C35" s="17">
        <v>3525</v>
      </c>
      <c r="D35" s="17">
        <v>14</v>
      </c>
      <c r="E35" s="18">
        <v>1033</v>
      </c>
      <c r="F35" s="16">
        <v>4018</v>
      </c>
      <c r="G35" s="17">
        <v>2843</v>
      </c>
      <c r="H35" s="17">
        <v>43</v>
      </c>
      <c r="I35" s="18">
        <v>1132</v>
      </c>
    </row>
    <row r="36" spans="1:9" x14ac:dyDescent="0.25">
      <c r="A36" s="5" t="s">
        <v>33</v>
      </c>
      <c r="B36" s="16">
        <v>4396</v>
      </c>
      <c r="C36" s="17">
        <v>3210</v>
      </c>
      <c r="D36" s="17">
        <v>19</v>
      </c>
      <c r="E36" s="18">
        <v>1167</v>
      </c>
      <c r="F36" s="16">
        <v>3772</v>
      </c>
      <c r="G36" s="17">
        <v>2462</v>
      </c>
      <c r="H36" s="17">
        <v>54</v>
      </c>
      <c r="I36" s="18">
        <v>1256</v>
      </c>
    </row>
    <row r="37" spans="1:9" x14ac:dyDescent="0.25">
      <c r="A37" s="5" t="s">
        <v>34</v>
      </c>
      <c r="B37" s="16">
        <v>4336</v>
      </c>
      <c r="C37" s="17">
        <v>3068</v>
      </c>
      <c r="D37" s="17">
        <v>20</v>
      </c>
      <c r="E37" s="18">
        <v>1248</v>
      </c>
      <c r="F37" s="16">
        <v>3734</v>
      </c>
      <c r="G37" s="17">
        <v>2382</v>
      </c>
      <c r="H37" s="17">
        <v>59</v>
      </c>
      <c r="I37" s="18">
        <v>1293</v>
      </c>
    </row>
    <row r="38" spans="1:9" x14ac:dyDescent="0.25">
      <c r="A38" s="5" t="s">
        <v>35</v>
      </c>
      <c r="B38" s="16">
        <v>4121</v>
      </c>
      <c r="C38" s="17">
        <v>2714</v>
      </c>
      <c r="D38" s="17">
        <v>23</v>
      </c>
      <c r="E38" s="18">
        <v>1384</v>
      </c>
      <c r="F38" s="16">
        <v>3581</v>
      </c>
      <c r="G38" s="17">
        <v>2231</v>
      </c>
      <c r="H38" s="17">
        <v>55</v>
      </c>
      <c r="I38" s="18">
        <v>1295</v>
      </c>
    </row>
    <row r="39" spans="1:9" x14ac:dyDescent="0.25">
      <c r="A39" s="5" t="s">
        <v>36</v>
      </c>
      <c r="B39" s="16">
        <v>3781</v>
      </c>
      <c r="C39" s="17">
        <v>2421</v>
      </c>
      <c r="D39" s="17">
        <v>25</v>
      </c>
      <c r="E39" s="18">
        <v>1335</v>
      </c>
      <c r="F39" s="16">
        <v>3305</v>
      </c>
      <c r="G39" s="17">
        <v>1944</v>
      </c>
      <c r="H39" s="17">
        <v>64</v>
      </c>
      <c r="I39" s="18">
        <v>1297</v>
      </c>
    </row>
    <row r="40" spans="1:9" x14ac:dyDescent="0.25">
      <c r="A40" s="5" t="s">
        <v>37</v>
      </c>
      <c r="B40" s="16">
        <v>3542</v>
      </c>
      <c r="C40" s="17">
        <v>2100</v>
      </c>
      <c r="D40" s="17">
        <v>33</v>
      </c>
      <c r="E40" s="18">
        <v>1409</v>
      </c>
      <c r="F40" s="16">
        <v>2999</v>
      </c>
      <c r="G40" s="17">
        <v>1622</v>
      </c>
      <c r="H40" s="17">
        <v>55</v>
      </c>
      <c r="I40" s="18">
        <v>1322</v>
      </c>
    </row>
    <row r="41" spans="1:9" x14ac:dyDescent="0.25">
      <c r="A41" s="5" t="s">
        <v>38</v>
      </c>
      <c r="B41" s="16">
        <v>3134</v>
      </c>
      <c r="C41" s="17">
        <v>1747</v>
      </c>
      <c r="D41" s="17">
        <v>33</v>
      </c>
      <c r="E41" s="18">
        <v>1354</v>
      </c>
      <c r="F41" s="16">
        <v>2835</v>
      </c>
      <c r="G41" s="17">
        <v>1453</v>
      </c>
      <c r="H41" s="17">
        <v>65</v>
      </c>
      <c r="I41" s="18">
        <v>1317</v>
      </c>
    </row>
    <row r="42" spans="1:9" x14ac:dyDescent="0.25">
      <c r="A42" s="5" t="s">
        <v>39</v>
      </c>
      <c r="B42" s="16">
        <v>2954</v>
      </c>
      <c r="C42" s="17">
        <v>1607</v>
      </c>
      <c r="D42" s="17">
        <v>38</v>
      </c>
      <c r="E42" s="18">
        <v>1309</v>
      </c>
      <c r="F42" s="16">
        <v>2641</v>
      </c>
      <c r="G42" s="17">
        <v>1343</v>
      </c>
      <c r="H42" s="17">
        <v>67</v>
      </c>
      <c r="I42" s="18">
        <v>1231</v>
      </c>
    </row>
    <row r="43" spans="1:9" x14ac:dyDescent="0.25">
      <c r="A43" s="5" t="s">
        <v>40</v>
      </c>
      <c r="B43" s="16">
        <v>2852</v>
      </c>
      <c r="C43" s="17">
        <v>1490</v>
      </c>
      <c r="D43" s="17">
        <v>36</v>
      </c>
      <c r="E43" s="18">
        <v>1326</v>
      </c>
      <c r="F43" s="16">
        <v>2593</v>
      </c>
      <c r="G43" s="17">
        <v>1279</v>
      </c>
      <c r="H43" s="17">
        <v>80</v>
      </c>
      <c r="I43" s="18">
        <v>1234</v>
      </c>
    </row>
    <row r="44" spans="1:9" x14ac:dyDescent="0.25">
      <c r="A44" s="5" t="s">
        <v>41</v>
      </c>
      <c r="B44" s="16">
        <v>3303</v>
      </c>
      <c r="C44" s="17">
        <v>1695</v>
      </c>
      <c r="D44" s="17">
        <v>64</v>
      </c>
      <c r="E44" s="18">
        <v>1544</v>
      </c>
      <c r="F44" s="16">
        <v>2937</v>
      </c>
      <c r="G44" s="17">
        <v>1447</v>
      </c>
      <c r="H44" s="17">
        <v>77</v>
      </c>
      <c r="I44" s="18">
        <v>1413</v>
      </c>
    </row>
    <row r="45" spans="1:9" x14ac:dyDescent="0.25">
      <c r="A45" s="5" t="s">
        <v>42</v>
      </c>
      <c r="B45" s="16">
        <v>2835</v>
      </c>
      <c r="C45" s="17">
        <v>1373</v>
      </c>
      <c r="D45" s="17">
        <v>53</v>
      </c>
      <c r="E45" s="18">
        <v>1409</v>
      </c>
      <c r="F45" s="16">
        <v>2567</v>
      </c>
      <c r="G45" s="17">
        <v>1147</v>
      </c>
      <c r="H45" s="17">
        <v>83</v>
      </c>
      <c r="I45" s="18">
        <v>1337</v>
      </c>
    </row>
    <row r="46" spans="1:9" x14ac:dyDescent="0.25">
      <c r="A46" s="5" t="s">
        <v>43</v>
      </c>
      <c r="B46" s="16">
        <v>2669</v>
      </c>
      <c r="C46" s="17">
        <v>1250</v>
      </c>
      <c r="D46" s="17">
        <v>45</v>
      </c>
      <c r="E46" s="18">
        <v>1374</v>
      </c>
      <c r="F46" s="16">
        <v>2331</v>
      </c>
      <c r="G46" s="17">
        <v>993</v>
      </c>
      <c r="H46" s="17">
        <v>77</v>
      </c>
      <c r="I46" s="18">
        <v>1261</v>
      </c>
    </row>
    <row r="47" spans="1:9" x14ac:dyDescent="0.25">
      <c r="A47" s="5" t="s">
        <v>44</v>
      </c>
      <c r="B47" s="16">
        <v>2612</v>
      </c>
      <c r="C47" s="17">
        <v>1105</v>
      </c>
      <c r="D47" s="17">
        <v>69</v>
      </c>
      <c r="E47" s="18">
        <v>1438</v>
      </c>
      <c r="F47" s="16">
        <v>2283</v>
      </c>
      <c r="G47" s="17">
        <v>992</v>
      </c>
      <c r="H47" s="17">
        <v>76</v>
      </c>
      <c r="I47" s="18">
        <v>1215</v>
      </c>
    </row>
    <row r="48" spans="1:9" x14ac:dyDescent="0.25">
      <c r="A48" s="5" t="s">
        <v>45</v>
      </c>
      <c r="B48" s="16">
        <v>2449</v>
      </c>
      <c r="C48" s="17">
        <v>1022</v>
      </c>
      <c r="D48" s="17">
        <v>54</v>
      </c>
      <c r="E48" s="18">
        <v>1373</v>
      </c>
      <c r="F48" s="16">
        <v>2061</v>
      </c>
      <c r="G48" s="17">
        <v>819</v>
      </c>
      <c r="H48" s="17">
        <v>93</v>
      </c>
      <c r="I48" s="18">
        <v>1149</v>
      </c>
    </row>
    <row r="49" spans="1:9" x14ac:dyDescent="0.25">
      <c r="A49" s="5" t="s">
        <v>46</v>
      </c>
      <c r="B49" s="16">
        <v>2385</v>
      </c>
      <c r="C49" s="17">
        <v>973</v>
      </c>
      <c r="D49" s="17">
        <v>52</v>
      </c>
      <c r="E49" s="18">
        <v>1360</v>
      </c>
      <c r="F49" s="16">
        <v>1952</v>
      </c>
      <c r="G49" s="17">
        <v>758</v>
      </c>
      <c r="H49" s="17">
        <v>84</v>
      </c>
      <c r="I49" s="18">
        <v>1110</v>
      </c>
    </row>
    <row r="50" spans="1:9" x14ac:dyDescent="0.25">
      <c r="A50" s="5" t="s">
        <v>47</v>
      </c>
      <c r="B50" s="16">
        <v>2240</v>
      </c>
      <c r="C50" s="17">
        <v>868</v>
      </c>
      <c r="D50" s="17">
        <v>75</v>
      </c>
      <c r="E50" s="18">
        <v>1297</v>
      </c>
      <c r="F50" s="16">
        <v>1748</v>
      </c>
      <c r="G50" s="17">
        <v>691</v>
      </c>
      <c r="H50" s="17">
        <v>70</v>
      </c>
      <c r="I50" s="18">
        <v>987</v>
      </c>
    </row>
    <row r="51" spans="1:9" x14ac:dyDescent="0.25">
      <c r="A51" s="5" t="s">
        <v>48</v>
      </c>
      <c r="B51" s="16">
        <v>2065</v>
      </c>
      <c r="C51" s="17">
        <v>801</v>
      </c>
      <c r="D51" s="17">
        <v>72</v>
      </c>
      <c r="E51" s="18">
        <v>1192</v>
      </c>
      <c r="F51" s="16">
        <v>1588</v>
      </c>
      <c r="G51" s="17">
        <v>579</v>
      </c>
      <c r="H51" s="17">
        <v>106</v>
      </c>
      <c r="I51" s="18">
        <v>903</v>
      </c>
    </row>
    <row r="52" spans="1:9" x14ac:dyDescent="0.25">
      <c r="A52" s="5" t="s">
        <v>49</v>
      </c>
      <c r="B52" s="16">
        <v>1862</v>
      </c>
      <c r="C52" s="17">
        <v>653</v>
      </c>
      <c r="D52" s="17">
        <v>76</v>
      </c>
      <c r="E52" s="18">
        <v>1133</v>
      </c>
      <c r="F52" s="16">
        <v>1355</v>
      </c>
      <c r="G52" s="17">
        <v>443</v>
      </c>
      <c r="H52" s="17">
        <v>92</v>
      </c>
      <c r="I52" s="18">
        <v>820</v>
      </c>
    </row>
    <row r="53" spans="1:9" x14ac:dyDescent="0.25">
      <c r="A53" s="5" t="s">
        <v>50</v>
      </c>
      <c r="B53" s="16">
        <v>1787</v>
      </c>
      <c r="C53" s="17">
        <v>617</v>
      </c>
      <c r="D53" s="17">
        <v>79</v>
      </c>
      <c r="E53" s="18">
        <v>1091</v>
      </c>
      <c r="F53" s="16">
        <v>1200</v>
      </c>
      <c r="G53" s="17">
        <v>396</v>
      </c>
      <c r="H53" s="17">
        <v>76</v>
      </c>
      <c r="I53" s="18">
        <v>728</v>
      </c>
    </row>
    <row r="54" spans="1:9" x14ac:dyDescent="0.25">
      <c r="A54" s="5" t="s">
        <v>51</v>
      </c>
      <c r="B54" s="16">
        <v>1931</v>
      </c>
      <c r="C54" s="17">
        <v>674</v>
      </c>
      <c r="D54" s="17">
        <v>89</v>
      </c>
      <c r="E54" s="18">
        <v>1168</v>
      </c>
      <c r="F54" s="16">
        <v>1220</v>
      </c>
      <c r="G54" s="17">
        <v>396</v>
      </c>
      <c r="H54" s="17">
        <v>89</v>
      </c>
      <c r="I54" s="18">
        <v>735</v>
      </c>
    </row>
    <row r="55" spans="1:9" x14ac:dyDescent="0.25">
      <c r="A55" s="5" t="s">
        <v>52</v>
      </c>
      <c r="B55" s="16">
        <v>1481</v>
      </c>
      <c r="C55" s="17">
        <v>487</v>
      </c>
      <c r="D55" s="17">
        <v>77</v>
      </c>
      <c r="E55" s="18">
        <v>917</v>
      </c>
      <c r="F55" s="16">
        <v>990</v>
      </c>
      <c r="G55" s="17">
        <v>314</v>
      </c>
      <c r="H55" s="17">
        <v>67</v>
      </c>
      <c r="I55" s="18">
        <v>609</v>
      </c>
    </row>
    <row r="56" spans="1:9" x14ac:dyDescent="0.25">
      <c r="A56" s="5" t="s">
        <v>53</v>
      </c>
      <c r="B56" s="16">
        <v>1409</v>
      </c>
      <c r="C56" s="17">
        <v>419</v>
      </c>
      <c r="D56" s="17">
        <v>94</v>
      </c>
      <c r="E56" s="18">
        <v>896</v>
      </c>
      <c r="F56" s="16">
        <v>879</v>
      </c>
      <c r="G56" s="17">
        <v>259</v>
      </c>
      <c r="H56" s="17">
        <v>62</v>
      </c>
      <c r="I56" s="18">
        <v>558</v>
      </c>
    </row>
    <row r="57" spans="1:9" x14ac:dyDescent="0.25">
      <c r="A57" s="5" t="s">
        <v>54</v>
      </c>
      <c r="B57" s="16">
        <v>1173</v>
      </c>
      <c r="C57" s="17">
        <v>314</v>
      </c>
      <c r="D57" s="17">
        <v>82</v>
      </c>
      <c r="E57" s="18">
        <v>777</v>
      </c>
      <c r="F57" s="16">
        <v>687</v>
      </c>
      <c r="G57" s="17">
        <v>182</v>
      </c>
      <c r="H57" s="17">
        <v>68</v>
      </c>
      <c r="I57" s="18">
        <v>437</v>
      </c>
    </row>
    <row r="58" spans="1:9" x14ac:dyDescent="0.25">
      <c r="A58" s="5" t="s">
        <v>55</v>
      </c>
      <c r="B58" s="16">
        <v>1032</v>
      </c>
      <c r="C58" s="17">
        <v>246</v>
      </c>
      <c r="D58" s="17">
        <v>67</v>
      </c>
      <c r="E58" s="18">
        <v>719</v>
      </c>
      <c r="F58" s="16">
        <v>639</v>
      </c>
      <c r="G58" s="17">
        <v>166</v>
      </c>
      <c r="H58" s="17">
        <v>48</v>
      </c>
      <c r="I58" s="18">
        <v>425</v>
      </c>
    </row>
    <row r="59" spans="1:9" x14ac:dyDescent="0.25">
      <c r="A59" s="15" t="s">
        <v>56</v>
      </c>
      <c r="B59" s="19">
        <v>6791</v>
      </c>
      <c r="C59" s="20">
        <v>1138</v>
      </c>
      <c r="D59" s="20">
        <v>1235</v>
      </c>
      <c r="E59" s="21">
        <v>4418</v>
      </c>
      <c r="F59" s="19">
        <v>3506</v>
      </c>
      <c r="G59" s="20">
        <v>697</v>
      </c>
      <c r="H59" s="20">
        <v>581</v>
      </c>
      <c r="I59" s="21">
        <v>2228</v>
      </c>
    </row>
    <row r="60" spans="1:9" x14ac:dyDescent="0.25">
      <c r="A60" s="1" t="s">
        <v>65</v>
      </c>
    </row>
    <row r="61" spans="1:9" x14ac:dyDescent="0.25">
      <c r="A61" s="1" t="s">
        <v>66</v>
      </c>
    </row>
  </sheetData>
  <mergeCells count="2">
    <mergeCell ref="B5:E5"/>
    <mergeCell ref="F5:I5"/>
  </mergeCells>
  <phoneticPr fontId="0" type="noConversion"/>
  <pageMargins left="0.78740157499999996" right="0.78740157499999996" top="0.984251969" bottom="0.984251969" header="0.4921259845" footer="0.4921259845"/>
  <headerFooter alignWithMargins="0"/>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61"/>
  <sheetViews>
    <sheetView workbookViewId="0">
      <pane xSplit="1" ySplit="7" topLeftCell="B8" activePane="bottomRight" state="frozen"/>
      <selection pane="topRight" activeCell="B1" sqref="B1"/>
      <selection pane="bottomLeft" activeCell="A8" sqref="A8"/>
      <selection pane="bottomRight" activeCell="B8" sqref="B8"/>
    </sheetView>
  </sheetViews>
  <sheetFormatPr baseColWidth="10" defaultColWidth="8.81640625" defaultRowHeight="12.5" x14ac:dyDescent="0.25"/>
  <cols>
    <col min="1" max="1" width="44" style="1" customWidth="1"/>
    <col min="2" max="2" width="10.81640625" style="1" customWidth="1"/>
    <col min="3" max="3" width="12.54296875" style="1" customWidth="1"/>
    <col min="4" max="4" width="15.26953125" style="1" customWidth="1"/>
    <col min="5" max="5" width="15.7265625" style="1" customWidth="1"/>
    <col min="6" max="6" width="10.81640625" style="1" customWidth="1"/>
    <col min="7" max="7" width="12.54296875" style="1" customWidth="1"/>
    <col min="8" max="8" width="15.26953125" style="1" customWidth="1"/>
    <col min="9" max="9" width="15.7265625" style="1" customWidth="1"/>
    <col min="10" max="16384" width="8.81640625" style="1"/>
  </cols>
  <sheetData>
    <row r="1" spans="1:9" ht="15.5" x14ac:dyDescent="0.25">
      <c r="A1" s="2" t="s">
        <v>57</v>
      </c>
      <c r="B1" s="3"/>
      <c r="C1" s="3"/>
      <c r="D1" s="3"/>
      <c r="E1" s="3"/>
      <c r="F1" s="3"/>
      <c r="G1" s="3"/>
      <c r="H1" s="3"/>
      <c r="I1" s="4"/>
    </row>
    <row r="2" spans="1:9" x14ac:dyDescent="0.25">
      <c r="A2" s="5" t="s">
        <v>61</v>
      </c>
      <c r="B2" s="6"/>
      <c r="C2" s="6"/>
      <c r="D2" s="6"/>
      <c r="E2" s="6"/>
      <c r="F2" s="6"/>
      <c r="G2" s="6"/>
      <c r="H2" s="6"/>
      <c r="I2" s="7"/>
    </row>
    <row r="3" spans="1:9" x14ac:dyDescent="0.25">
      <c r="A3" s="5" t="s">
        <v>60</v>
      </c>
      <c r="B3" s="6"/>
      <c r="C3" s="6"/>
      <c r="D3" s="6"/>
      <c r="E3" s="6"/>
      <c r="F3" s="6"/>
      <c r="G3" s="6"/>
      <c r="H3" s="6"/>
      <c r="I3" s="7"/>
    </row>
    <row r="4" spans="1:9" x14ac:dyDescent="0.25">
      <c r="A4" s="5"/>
      <c r="B4" s="6"/>
      <c r="C4" s="6"/>
      <c r="D4" s="6"/>
      <c r="E4" s="6"/>
      <c r="F4" s="6"/>
      <c r="G4" s="6"/>
      <c r="H4" s="6"/>
      <c r="I4" s="7"/>
    </row>
    <row r="5" spans="1:9" ht="13" x14ac:dyDescent="0.25">
      <c r="A5" s="23" t="s">
        <v>63</v>
      </c>
      <c r="B5" s="63" t="s">
        <v>0</v>
      </c>
      <c r="C5" s="64"/>
      <c r="D5" s="64"/>
      <c r="E5" s="65"/>
      <c r="F5" s="63" t="s">
        <v>1</v>
      </c>
      <c r="G5" s="66"/>
      <c r="H5" s="66"/>
      <c r="I5" s="67"/>
    </row>
    <row r="6" spans="1:9" ht="25" x14ac:dyDescent="0.25">
      <c r="A6" s="23" t="s">
        <v>64</v>
      </c>
      <c r="B6" s="13" t="s">
        <v>2</v>
      </c>
      <c r="C6" s="11" t="s">
        <v>3</v>
      </c>
      <c r="D6" s="11" t="s">
        <v>4</v>
      </c>
      <c r="E6" s="12" t="s">
        <v>5</v>
      </c>
      <c r="F6" s="13" t="s">
        <v>2</v>
      </c>
      <c r="G6" s="11" t="s">
        <v>3</v>
      </c>
      <c r="H6" s="11" t="s">
        <v>4</v>
      </c>
      <c r="I6" s="12" t="s">
        <v>5</v>
      </c>
    </row>
    <row r="7" spans="1:9" ht="13" x14ac:dyDescent="0.25">
      <c r="A7" s="22" t="s">
        <v>62</v>
      </c>
      <c r="B7" s="8"/>
      <c r="C7" s="9"/>
      <c r="D7" s="9"/>
      <c r="E7" s="10"/>
      <c r="F7" s="8"/>
      <c r="G7" s="9"/>
      <c r="H7" s="9"/>
      <c r="I7" s="10"/>
    </row>
    <row r="8" spans="1:9" x14ac:dyDescent="0.25">
      <c r="A8" s="14" t="s">
        <v>2</v>
      </c>
      <c r="B8" s="16">
        <v>7292</v>
      </c>
      <c r="C8" s="17">
        <v>6647</v>
      </c>
      <c r="D8" s="17">
        <v>17</v>
      </c>
      <c r="E8" s="18">
        <v>628</v>
      </c>
      <c r="F8" s="16">
        <v>6838</v>
      </c>
      <c r="G8" s="17">
        <v>6091</v>
      </c>
      <c r="H8" s="17">
        <v>19</v>
      </c>
      <c r="I8" s="18">
        <v>728</v>
      </c>
    </row>
    <row r="9" spans="1:9" x14ac:dyDescent="0.25">
      <c r="A9" s="5" t="s">
        <v>6</v>
      </c>
      <c r="B9" s="16">
        <v>0</v>
      </c>
      <c r="C9" s="17">
        <v>0</v>
      </c>
      <c r="D9" s="17">
        <v>0</v>
      </c>
      <c r="E9" s="18">
        <v>0</v>
      </c>
      <c r="F9" s="16">
        <v>0</v>
      </c>
      <c r="G9" s="17">
        <v>0</v>
      </c>
      <c r="H9" s="17">
        <v>0</v>
      </c>
      <c r="I9" s="18">
        <v>0</v>
      </c>
    </row>
    <row r="10" spans="1:9" x14ac:dyDescent="0.25">
      <c r="A10" s="5" t="s">
        <v>7</v>
      </c>
      <c r="B10" s="16">
        <v>0</v>
      </c>
      <c r="C10" s="17">
        <v>0</v>
      </c>
      <c r="D10" s="17">
        <v>0</v>
      </c>
      <c r="E10" s="18">
        <v>0</v>
      </c>
      <c r="F10" s="16">
        <v>0</v>
      </c>
      <c r="G10" s="17">
        <v>0</v>
      </c>
      <c r="H10" s="17">
        <v>0</v>
      </c>
      <c r="I10" s="18">
        <v>0</v>
      </c>
    </row>
    <row r="11" spans="1:9" x14ac:dyDescent="0.25">
      <c r="A11" s="5" t="s">
        <v>8</v>
      </c>
      <c r="B11" s="16">
        <v>0</v>
      </c>
      <c r="C11" s="17">
        <v>0</v>
      </c>
      <c r="D11" s="17">
        <v>0</v>
      </c>
      <c r="E11" s="18">
        <v>0</v>
      </c>
      <c r="F11" s="16">
        <v>0</v>
      </c>
      <c r="G11" s="17">
        <v>0</v>
      </c>
      <c r="H11" s="17">
        <v>0</v>
      </c>
      <c r="I11" s="18">
        <v>0</v>
      </c>
    </row>
    <row r="12" spans="1:9" x14ac:dyDescent="0.25">
      <c r="A12" s="5" t="s">
        <v>9</v>
      </c>
      <c r="B12" s="16">
        <v>1</v>
      </c>
      <c r="C12" s="17">
        <v>1</v>
      </c>
      <c r="D12" s="17">
        <v>0</v>
      </c>
      <c r="E12" s="18">
        <v>0</v>
      </c>
      <c r="F12" s="16">
        <v>6</v>
      </c>
      <c r="G12" s="17">
        <v>6</v>
      </c>
      <c r="H12" s="17">
        <v>0</v>
      </c>
      <c r="I12" s="18">
        <v>0</v>
      </c>
    </row>
    <row r="13" spans="1:9" x14ac:dyDescent="0.25">
      <c r="A13" s="5" t="s">
        <v>10</v>
      </c>
      <c r="B13" s="16">
        <v>12</v>
      </c>
      <c r="C13" s="17">
        <v>12</v>
      </c>
      <c r="D13" s="17">
        <v>0</v>
      </c>
      <c r="E13" s="18">
        <v>0</v>
      </c>
      <c r="F13" s="16">
        <v>6</v>
      </c>
      <c r="G13" s="17">
        <v>6</v>
      </c>
      <c r="H13" s="17">
        <v>0</v>
      </c>
      <c r="I13" s="18">
        <v>0</v>
      </c>
    </row>
    <row r="14" spans="1:9" x14ac:dyDescent="0.25">
      <c r="A14" s="5" t="s">
        <v>11</v>
      </c>
      <c r="B14" s="16">
        <v>17</v>
      </c>
      <c r="C14" s="17">
        <v>17</v>
      </c>
      <c r="D14" s="17">
        <v>0</v>
      </c>
      <c r="E14" s="18">
        <v>0</v>
      </c>
      <c r="F14" s="16">
        <v>14</v>
      </c>
      <c r="G14" s="17">
        <v>14</v>
      </c>
      <c r="H14" s="17">
        <v>0</v>
      </c>
      <c r="I14" s="18">
        <v>0</v>
      </c>
    </row>
    <row r="15" spans="1:9" x14ac:dyDescent="0.25">
      <c r="A15" s="5" t="s">
        <v>12</v>
      </c>
      <c r="B15" s="16">
        <v>29</v>
      </c>
      <c r="C15" s="17">
        <v>29</v>
      </c>
      <c r="D15" s="17">
        <v>0</v>
      </c>
      <c r="E15" s="18">
        <v>0</v>
      </c>
      <c r="F15" s="16">
        <v>29</v>
      </c>
      <c r="G15" s="17">
        <v>29</v>
      </c>
      <c r="H15" s="17">
        <v>0</v>
      </c>
      <c r="I15" s="18">
        <v>0</v>
      </c>
    </row>
    <row r="16" spans="1:9" x14ac:dyDescent="0.25">
      <c r="A16" s="5" t="s">
        <v>13</v>
      </c>
      <c r="B16" s="16">
        <v>28</v>
      </c>
      <c r="C16" s="17">
        <v>28</v>
      </c>
      <c r="D16" s="17">
        <v>0</v>
      </c>
      <c r="E16" s="18">
        <v>0</v>
      </c>
      <c r="F16" s="16">
        <v>65</v>
      </c>
      <c r="G16" s="17">
        <v>65</v>
      </c>
      <c r="H16" s="17">
        <v>0</v>
      </c>
      <c r="I16" s="18">
        <v>0</v>
      </c>
    </row>
    <row r="17" spans="1:9" x14ac:dyDescent="0.25">
      <c r="A17" s="5" t="s">
        <v>14</v>
      </c>
      <c r="B17" s="16">
        <v>42</v>
      </c>
      <c r="C17" s="17">
        <v>42</v>
      </c>
      <c r="D17" s="17">
        <v>0</v>
      </c>
      <c r="E17" s="18">
        <v>0</v>
      </c>
      <c r="F17" s="16">
        <v>79</v>
      </c>
      <c r="G17" s="17">
        <v>79</v>
      </c>
      <c r="H17" s="17">
        <v>0</v>
      </c>
      <c r="I17" s="18">
        <v>0</v>
      </c>
    </row>
    <row r="18" spans="1:9" x14ac:dyDescent="0.25">
      <c r="A18" s="5" t="s">
        <v>15</v>
      </c>
      <c r="B18" s="16">
        <v>86</v>
      </c>
      <c r="C18" s="17">
        <v>86</v>
      </c>
      <c r="D18" s="17">
        <v>0</v>
      </c>
      <c r="E18" s="18">
        <v>0</v>
      </c>
      <c r="F18" s="16">
        <v>127</v>
      </c>
      <c r="G18" s="17">
        <v>126</v>
      </c>
      <c r="H18" s="17">
        <v>0</v>
      </c>
      <c r="I18" s="18">
        <v>1</v>
      </c>
    </row>
    <row r="19" spans="1:9" x14ac:dyDescent="0.25">
      <c r="A19" s="5" t="s">
        <v>16</v>
      </c>
      <c r="B19" s="16">
        <v>65</v>
      </c>
      <c r="C19" s="17">
        <v>65</v>
      </c>
      <c r="D19" s="17">
        <v>0</v>
      </c>
      <c r="E19" s="18">
        <v>0</v>
      </c>
      <c r="F19" s="16">
        <v>129</v>
      </c>
      <c r="G19" s="17">
        <v>128</v>
      </c>
      <c r="H19" s="17">
        <v>0</v>
      </c>
      <c r="I19" s="18">
        <v>1</v>
      </c>
    </row>
    <row r="20" spans="1:9" x14ac:dyDescent="0.25">
      <c r="A20" s="5" t="s">
        <v>17</v>
      </c>
      <c r="B20" s="16">
        <v>110</v>
      </c>
      <c r="C20" s="17">
        <v>110</v>
      </c>
      <c r="D20" s="17">
        <v>0</v>
      </c>
      <c r="E20" s="18">
        <v>0</v>
      </c>
      <c r="F20" s="16">
        <v>174</v>
      </c>
      <c r="G20" s="17">
        <v>174</v>
      </c>
      <c r="H20" s="17">
        <v>0</v>
      </c>
      <c r="I20" s="18">
        <v>0</v>
      </c>
    </row>
    <row r="21" spans="1:9" x14ac:dyDescent="0.25">
      <c r="A21" s="5" t="s">
        <v>18</v>
      </c>
      <c r="B21" s="16">
        <v>123</v>
      </c>
      <c r="C21" s="17">
        <v>123</v>
      </c>
      <c r="D21" s="17">
        <v>0</v>
      </c>
      <c r="E21" s="18">
        <v>0</v>
      </c>
      <c r="F21" s="16">
        <v>237</v>
      </c>
      <c r="G21" s="17">
        <v>235</v>
      </c>
      <c r="H21" s="17">
        <v>0</v>
      </c>
      <c r="I21" s="18">
        <v>2</v>
      </c>
    </row>
    <row r="22" spans="1:9" x14ac:dyDescent="0.25">
      <c r="A22" s="5" t="s">
        <v>19</v>
      </c>
      <c r="B22" s="16">
        <v>148</v>
      </c>
      <c r="C22" s="17">
        <v>147</v>
      </c>
      <c r="D22" s="17">
        <v>0</v>
      </c>
      <c r="E22" s="18">
        <v>1</v>
      </c>
      <c r="F22" s="16">
        <v>273</v>
      </c>
      <c r="G22" s="17">
        <v>265</v>
      </c>
      <c r="H22" s="17">
        <v>0</v>
      </c>
      <c r="I22" s="18">
        <v>8</v>
      </c>
    </row>
    <row r="23" spans="1:9" x14ac:dyDescent="0.25">
      <c r="A23" s="5" t="s">
        <v>20</v>
      </c>
      <c r="B23" s="16">
        <v>194</v>
      </c>
      <c r="C23" s="17">
        <v>191</v>
      </c>
      <c r="D23" s="17">
        <v>0</v>
      </c>
      <c r="E23" s="18">
        <v>3</v>
      </c>
      <c r="F23" s="16">
        <v>272</v>
      </c>
      <c r="G23" s="17">
        <v>270</v>
      </c>
      <c r="H23" s="17">
        <v>0</v>
      </c>
      <c r="I23" s="18">
        <v>2</v>
      </c>
    </row>
    <row r="24" spans="1:9" x14ac:dyDescent="0.25">
      <c r="A24" s="5" t="s">
        <v>21</v>
      </c>
      <c r="B24" s="16">
        <v>179</v>
      </c>
      <c r="C24" s="17">
        <v>179</v>
      </c>
      <c r="D24" s="17">
        <v>0</v>
      </c>
      <c r="E24" s="18">
        <v>0</v>
      </c>
      <c r="F24" s="16">
        <v>275</v>
      </c>
      <c r="G24" s="17">
        <v>266</v>
      </c>
      <c r="H24" s="17">
        <v>0</v>
      </c>
      <c r="I24" s="18">
        <v>9</v>
      </c>
    </row>
    <row r="25" spans="1:9" x14ac:dyDescent="0.25">
      <c r="A25" s="5" t="s">
        <v>22</v>
      </c>
      <c r="B25" s="16">
        <v>199</v>
      </c>
      <c r="C25" s="17">
        <v>197</v>
      </c>
      <c r="D25" s="17">
        <v>0</v>
      </c>
      <c r="E25" s="18">
        <v>2</v>
      </c>
      <c r="F25" s="16">
        <v>259</v>
      </c>
      <c r="G25" s="17">
        <v>253</v>
      </c>
      <c r="H25" s="17">
        <v>0</v>
      </c>
      <c r="I25" s="18">
        <v>6</v>
      </c>
    </row>
    <row r="26" spans="1:9" x14ac:dyDescent="0.25">
      <c r="A26" s="5" t="s">
        <v>23</v>
      </c>
      <c r="B26" s="16">
        <v>188</v>
      </c>
      <c r="C26" s="17">
        <v>188</v>
      </c>
      <c r="D26" s="17">
        <v>0</v>
      </c>
      <c r="E26" s="18">
        <v>0</v>
      </c>
      <c r="F26" s="16">
        <v>268</v>
      </c>
      <c r="G26" s="17">
        <v>261</v>
      </c>
      <c r="H26" s="17">
        <v>0</v>
      </c>
      <c r="I26" s="18">
        <v>7</v>
      </c>
    </row>
    <row r="27" spans="1:9" x14ac:dyDescent="0.25">
      <c r="A27" s="5" t="s">
        <v>24</v>
      </c>
      <c r="B27" s="16">
        <v>215</v>
      </c>
      <c r="C27" s="17">
        <v>209</v>
      </c>
      <c r="D27" s="17">
        <v>0</v>
      </c>
      <c r="E27" s="18">
        <v>6</v>
      </c>
      <c r="F27" s="16">
        <v>247</v>
      </c>
      <c r="G27" s="17">
        <v>236</v>
      </c>
      <c r="H27" s="17">
        <v>0</v>
      </c>
      <c r="I27" s="18">
        <v>11</v>
      </c>
    </row>
    <row r="28" spans="1:9" x14ac:dyDescent="0.25">
      <c r="A28" s="5" t="s">
        <v>25</v>
      </c>
      <c r="B28" s="16">
        <v>191</v>
      </c>
      <c r="C28" s="17">
        <v>184</v>
      </c>
      <c r="D28" s="17">
        <v>0</v>
      </c>
      <c r="E28" s="18">
        <v>7</v>
      </c>
      <c r="F28" s="16">
        <v>263</v>
      </c>
      <c r="G28" s="17">
        <v>250</v>
      </c>
      <c r="H28" s="17">
        <v>0</v>
      </c>
      <c r="I28" s="18">
        <v>13</v>
      </c>
    </row>
    <row r="29" spans="1:9" x14ac:dyDescent="0.25">
      <c r="A29" s="5" t="s">
        <v>26</v>
      </c>
      <c r="B29" s="16">
        <v>204</v>
      </c>
      <c r="C29" s="17">
        <v>198</v>
      </c>
      <c r="D29" s="17">
        <v>0</v>
      </c>
      <c r="E29" s="18">
        <v>6</v>
      </c>
      <c r="F29" s="16">
        <v>264</v>
      </c>
      <c r="G29" s="17">
        <v>247</v>
      </c>
      <c r="H29" s="17">
        <v>0</v>
      </c>
      <c r="I29" s="18">
        <v>17</v>
      </c>
    </row>
    <row r="30" spans="1:9" x14ac:dyDescent="0.25">
      <c r="A30" s="5" t="s">
        <v>27</v>
      </c>
      <c r="B30" s="16">
        <v>192</v>
      </c>
      <c r="C30" s="17">
        <v>184</v>
      </c>
      <c r="D30" s="17">
        <v>0</v>
      </c>
      <c r="E30" s="18">
        <v>8</v>
      </c>
      <c r="F30" s="16">
        <v>250</v>
      </c>
      <c r="G30" s="17">
        <v>234</v>
      </c>
      <c r="H30" s="17">
        <v>0</v>
      </c>
      <c r="I30" s="18">
        <v>16</v>
      </c>
    </row>
    <row r="31" spans="1:9" x14ac:dyDescent="0.25">
      <c r="A31" s="5" t="s">
        <v>28</v>
      </c>
      <c r="B31" s="16">
        <v>175</v>
      </c>
      <c r="C31" s="17">
        <v>171</v>
      </c>
      <c r="D31" s="17">
        <v>0</v>
      </c>
      <c r="E31" s="18">
        <v>4</v>
      </c>
      <c r="F31" s="16">
        <v>220</v>
      </c>
      <c r="G31" s="17">
        <v>203</v>
      </c>
      <c r="H31" s="17">
        <v>0</v>
      </c>
      <c r="I31" s="18">
        <v>17</v>
      </c>
    </row>
    <row r="32" spans="1:9" x14ac:dyDescent="0.25">
      <c r="A32" s="5" t="s">
        <v>29</v>
      </c>
      <c r="B32" s="16">
        <v>225</v>
      </c>
      <c r="C32" s="17">
        <v>220</v>
      </c>
      <c r="D32" s="17">
        <v>0</v>
      </c>
      <c r="E32" s="18">
        <v>5</v>
      </c>
      <c r="F32" s="16">
        <v>212</v>
      </c>
      <c r="G32" s="17">
        <v>191</v>
      </c>
      <c r="H32" s="17">
        <v>0</v>
      </c>
      <c r="I32" s="18">
        <v>21</v>
      </c>
    </row>
    <row r="33" spans="1:9" x14ac:dyDescent="0.25">
      <c r="A33" s="5" t="s">
        <v>30</v>
      </c>
      <c r="B33" s="16">
        <v>186</v>
      </c>
      <c r="C33" s="17">
        <v>181</v>
      </c>
      <c r="D33" s="17">
        <v>0</v>
      </c>
      <c r="E33" s="18">
        <v>5</v>
      </c>
      <c r="F33" s="16">
        <v>221</v>
      </c>
      <c r="G33" s="17">
        <v>205</v>
      </c>
      <c r="H33" s="17">
        <v>0</v>
      </c>
      <c r="I33" s="18">
        <v>16</v>
      </c>
    </row>
    <row r="34" spans="1:9" x14ac:dyDescent="0.25">
      <c r="A34" s="5" t="s">
        <v>31</v>
      </c>
      <c r="B34" s="16">
        <v>191</v>
      </c>
      <c r="C34" s="17">
        <v>179</v>
      </c>
      <c r="D34" s="17">
        <v>0</v>
      </c>
      <c r="E34" s="18">
        <v>12</v>
      </c>
      <c r="F34" s="16">
        <v>190</v>
      </c>
      <c r="G34" s="17">
        <v>169</v>
      </c>
      <c r="H34" s="17">
        <v>0</v>
      </c>
      <c r="I34" s="18">
        <v>21</v>
      </c>
    </row>
    <row r="35" spans="1:9" x14ac:dyDescent="0.25">
      <c r="A35" s="5" t="s">
        <v>32</v>
      </c>
      <c r="B35" s="16">
        <v>175</v>
      </c>
      <c r="C35" s="17">
        <v>167</v>
      </c>
      <c r="D35" s="17">
        <v>0</v>
      </c>
      <c r="E35" s="18">
        <v>8</v>
      </c>
      <c r="F35" s="16">
        <v>192</v>
      </c>
      <c r="G35" s="17">
        <v>166</v>
      </c>
      <c r="H35" s="17">
        <v>1</v>
      </c>
      <c r="I35" s="18">
        <v>25</v>
      </c>
    </row>
    <row r="36" spans="1:9" x14ac:dyDescent="0.25">
      <c r="A36" s="5" t="s">
        <v>33</v>
      </c>
      <c r="B36" s="16">
        <v>201</v>
      </c>
      <c r="C36" s="17">
        <v>185</v>
      </c>
      <c r="D36" s="17">
        <v>1</v>
      </c>
      <c r="E36" s="18">
        <v>15</v>
      </c>
      <c r="F36" s="16">
        <v>188</v>
      </c>
      <c r="G36" s="17">
        <v>161</v>
      </c>
      <c r="H36" s="17">
        <v>0</v>
      </c>
      <c r="I36" s="18">
        <v>27</v>
      </c>
    </row>
    <row r="37" spans="1:9" x14ac:dyDescent="0.25">
      <c r="A37" s="5" t="s">
        <v>34</v>
      </c>
      <c r="B37" s="16">
        <v>205</v>
      </c>
      <c r="C37" s="17">
        <v>198</v>
      </c>
      <c r="D37" s="17">
        <v>0</v>
      </c>
      <c r="E37" s="18">
        <v>7</v>
      </c>
      <c r="F37" s="16">
        <v>161</v>
      </c>
      <c r="G37" s="17">
        <v>144</v>
      </c>
      <c r="H37" s="17">
        <v>1</v>
      </c>
      <c r="I37" s="18">
        <v>16</v>
      </c>
    </row>
    <row r="38" spans="1:9" x14ac:dyDescent="0.25">
      <c r="A38" s="5" t="s">
        <v>35</v>
      </c>
      <c r="B38" s="16">
        <v>238</v>
      </c>
      <c r="C38" s="17">
        <v>217</v>
      </c>
      <c r="D38" s="17">
        <v>0</v>
      </c>
      <c r="E38" s="18">
        <v>21</v>
      </c>
      <c r="F38" s="16">
        <v>164</v>
      </c>
      <c r="G38" s="17">
        <v>134</v>
      </c>
      <c r="H38" s="17">
        <v>0</v>
      </c>
      <c r="I38" s="18">
        <v>30</v>
      </c>
    </row>
    <row r="39" spans="1:9" x14ac:dyDescent="0.25">
      <c r="A39" s="5" t="s">
        <v>36</v>
      </c>
      <c r="B39" s="16">
        <v>224</v>
      </c>
      <c r="C39" s="17">
        <v>204</v>
      </c>
      <c r="D39" s="17">
        <v>0</v>
      </c>
      <c r="E39" s="18">
        <v>20</v>
      </c>
      <c r="F39" s="16">
        <v>156</v>
      </c>
      <c r="G39" s="17">
        <v>123</v>
      </c>
      <c r="H39" s="17">
        <v>0</v>
      </c>
      <c r="I39" s="18">
        <v>33</v>
      </c>
    </row>
    <row r="40" spans="1:9" x14ac:dyDescent="0.25">
      <c r="A40" s="5" t="s">
        <v>37</v>
      </c>
      <c r="B40" s="16">
        <v>224</v>
      </c>
      <c r="C40" s="17">
        <v>205</v>
      </c>
      <c r="D40" s="17">
        <v>0</v>
      </c>
      <c r="E40" s="18">
        <v>19</v>
      </c>
      <c r="F40" s="16">
        <v>136</v>
      </c>
      <c r="G40" s="17">
        <v>112</v>
      </c>
      <c r="H40" s="17">
        <v>0</v>
      </c>
      <c r="I40" s="18">
        <v>24</v>
      </c>
    </row>
    <row r="41" spans="1:9" x14ac:dyDescent="0.25">
      <c r="A41" s="5" t="s">
        <v>38</v>
      </c>
      <c r="B41" s="16">
        <v>238</v>
      </c>
      <c r="C41" s="17">
        <v>209</v>
      </c>
      <c r="D41" s="17">
        <v>0</v>
      </c>
      <c r="E41" s="18">
        <v>29</v>
      </c>
      <c r="F41" s="16">
        <v>123</v>
      </c>
      <c r="G41" s="17">
        <v>94</v>
      </c>
      <c r="H41" s="17">
        <v>0</v>
      </c>
      <c r="I41" s="18">
        <v>29</v>
      </c>
    </row>
    <row r="42" spans="1:9" x14ac:dyDescent="0.25">
      <c r="A42" s="5" t="s">
        <v>39</v>
      </c>
      <c r="B42" s="16">
        <v>199</v>
      </c>
      <c r="C42" s="17">
        <v>176</v>
      </c>
      <c r="D42" s="17">
        <v>0</v>
      </c>
      <c r="E42" s="18">
        <v>23</v>
      </c>
      <c r="F42" s="16">
        <v>113</v>
      </c>
      <c r="G42" s="17">
        <v>92</v>
      </c>
      <c r="H42" s="17">
        <v>0</v>
      </c>
      <c r="I42" s="18">
        <v>21</v>
      </c>
    </row>
    <row r="43" spans="1:9" x14ac:dyDescent="0.25">
      <c r="A43" s="5" t="s">
        <v>40</v>
      </c>
      <c r="B43" s="16">
        <v>225</v>
      </c>
      <c r="C43" s="17">
        <v>200</v>
      </c>
      <c r="D43" s="17">
        <v>0</v>
      </c>
      <c r="E43" s="18">
        <v>25</v>
      </c>
      <c r="F43" s="16">
        <v>130</v>
      </c>
      <c r="G43" s="17">
        <v>107</v>
      </c>
      <c r="H43" s="17">
        <v>0</v>
      </c>
      <c r="I43" s="18">
        <v>23</v>
      </c>
    </row>
    <row r="44" spans="1:9" x14ac:dyDescent="0.25">
      <c r="A44" s="5" t="s">
        <v>41</v>
      </c>
      <c r="B44" s="16">
        <v>216</v>
      </c>
      <c r="C44" s="17">
        <v>191</v>
      </c>
      <c r="D44" s="17">
        <v>0</v>
      </c>
      <c r="E44" s="18">
        <v>25</v>
      </c>
      <c r="F44" s="16">
        <v>120</v>
      </c>
      <c r="G44" s="17">
        <v>103</v>
      </c>
      <c r="H44" s="17">
        <v>1</v>
      </c>
      <c r="I44" s="18">
        <v>16</v>
      </c>
    </row>
    <row r="45" spans="1:9" x14ac:dyDescent="0.25">
      <c r="A45" s="5" t="s">
        <v>42</v>
      </c>
      <c r="B45" s="16">
        <v>209</v>
      </c>
      <c r="C45" s="17">
        <v>183</v>
      </c>
      <c r="D45" s="17">
        <v>0</v>
      </c>
      <c r="E45" s="18">
        <v>26</v>
      </c>
      <c r="F45" s="16">
        <v>113</v>
      </c>
      <c r="G45" s="17">
        <v>88</v>
      </c>
      <c r="H45" s="17">
        <v>2</v>
      </c>
      <c r="I45" s="18">
        <v>23</v>
      </c>
    </row>
    <row r="46" spans="1:9" x14ac:dyDescent="0.25">
      <c r="A46" s="5" t="s">
        <v>43</v>
      </c>
      <c r="B46" s="16">
        <v>173</v>
      </c>
      <c r="C46" s="17">
        <v>151</v>
      </c>
      <c r="D46" s="17">
        <v>0</v>
      </c>
      <c r="E46" s="18">
        <v>22</v>
      </c>
      <c r="F46" s="16">
        <v>107</v>
      </c>
      <c r="G46" s="17">
        <v>80</v>
      </c>
      <c r="H46" s="17">
        <v>0</v>
      </c>
      <c r="I46" s="18">
        <v>27</v>
      </c>
    </row>
    <row r="47" spans="1:9" x14ac:dyDescent="0.25">
      <c r="A47" s="5" t="s">
        <v>44</v>
      </c>
      <c r="B47" s="16">
        <v>189</v>
      </c>
      <c r="C47" s="17">
        <v>156</v>
      </c>
      <c r="D47" s="17">
        <v>1</v>
      </c>
      <c r="E47" s="18">
        <v>32</v>
      </c>
      <c r="F47" s="16">
        <v>95</v>
      </c>
      <c r="G47" s="17">
        <v>78</v>
      </c>
      <c r="H47" s="17">
        <v>0</v>
      </c>
      <c r="I47" s="18">
        <v>17</v>
      </c>
    </row>
    <row r="48" spans="1:9" x14ac:dyDescent="0.25">
      <c r="A48" s="5" t="s">
        <v>45</v>
      </c>
      <c r="B48" s="16">
        <v>145</v>
      </c>
      <c r="C48" s="17">
        <v>121</v>
      </c>
      <c r="D48" s="17">
        <v>0</v>
      </c>
      <c r="E48" s="18">
        <v>24</v>
      </c>
      <c r="F48" s="16">
        <v>82</v>
      </c>
      <c r="G48" s="17">
        <v>59</v>
      </c>
      <c r="H48" s="17">
        <v>1</v>
      </c>
      <c r="I48" s="18">
        <v>22</v>
      </c>
    </row>
    <row r="49" spans="1:9" x14ac:dyDescent="0.25">
      <c r="A49" s="5" t="s">
        <v>46</v>
      </c>
      <c r="B49" s="16">
        <v>132</v>
      </c>
      <c r="C49" s="17">
        <v>110</v>
      </c>
      <c r="D49" s="17">
        <v>1</v>
      </c>
      <c r="E49" s="18">
        <v>21</v>
      </c>
      <c r="F49" s="16">
        <v>74</v>
      </c>
      <c r="G49" s="17">
        <v>58</v>
      </c>
      <c r="H49" s="17">
        <v>1</v>
      </c>
      <c r="I49" s="18">
        <v>15</v>
      </c>
    </row>
    <row r="50" spans="1:9" x14ac:dyDescent="0.25">
      <c r="A50" s="5" t="s">
        <v>47</v>
      </c>
      <c r="B50" s="16">
        <v>149</v>
      </c>
      <c r="C50" s="17">
        <v>114</v>
      </c>
      <c r="D50" s="17">
        <v>1</v>
      </c>
      <c r="E50" s="18">
        <v>34</v>
      </c>
      <c r="F50" s="16">
        <v>82</v>
      </c>
      <c r="G50" s="17">
        <v>62</v>
      </c>
      <c r="H50" s="17">
        <v>0</v>
      </c>
      <c r="I50" s="18">
        <v>20</v>
      </c>
    </row>
    <row r="51" spans="1:9" x14ac:dyDescent="0.25">
      <c r="A51" s="5" t="s">
        <v>48</v>
      </c>
      <c r="B51" s="16">
        <v>124</v>
      </c>
      <c r="C51" s="17">
        <v>106</v>
      </c>
      <c r="D51" s="17">
        <v>0</v>
      </c>
      <c r="E51" s="18">
        <v>18</v>
      </c>
      <c r="F51" s="16">
        <v>72</v>
      </c>
      <c r="G51" s="17">
        <v>53</v>
      </c>
      <c r="H51" s="17">
        <v>2</v>
      </c>
      <c r="I51" s="18">
        <v>17</v>
      </c>
    </row>
    <row r="52" spans="1:9" x14ac:dyDescent="0.25">
      <c r="A52" s="5" t="s">
        <v>49</v>
      </c>
      <c r="B52" s="16">
        <v>116</v>
      </c>
      <c r="C52" s="17">
        <v>92</v>
      </c>
      <c r="D52" s="17">
        <v>1</v>
      </c>
      <c r="E52" s="18">
        <v>23</v>
      </c>
      <c r="F52" s="16">
        <v>67</v>
      </c>
      <c r="G52" s="17">
        <v>41</v>
      </c>
      <c r="H52" s="17">
        <v>0</v>
      </c>
      <c r="I52" s="18">
        <v>26</v>
      </c>
    </row>
    <row r="53" spans="1:9" x14ac:dyDescent="0.25">
      <c r="A53" s="5" t="s">
        <v>50</v>
      </c>
      <c r="B53" s="16">
        <v>88</v>
      </c>
      <c r="C53" s="17">
        <v>69</v>
      </c>
      <c r="D53" s="17">
        <v>0</v>
      </c>
      <c r="E53" s="18">
        <v>19</v>
      </c>
      <c r="F53" s="16">
        <v>54</v>
      </c>
      <c r="G53" s="17">
        <v>41</v>
      </c>
      <c r="H53" s="17">
        <v>0</v>
      </c>
      <c r="I53" s="18">
        <v>13</v>
      </c>
    </row>
    <row r="54" spans="1:9" x14ac:dyDescent="0.25">
      <c r="A54" s="5" t="s">
        <v>51</v>
      </c>
      <c r="B54" s="16">
        <v>80</v>
      </c>
      <c r="C54" s="17">
        <v>64</v>
      </c>
      <c r="D54" s="17">
        <v>1</v>
      </c>
      <c r="E54" s="18">
        <v>15</v>
      </c>
      <c r="F54" s="16">
        <v>53</v>
      </c>
      <c r="G54" s="17">
        <v>38</v>
      </c>
      <c r="H54" s="17">
        <v>0</v>
      </c>
      <c r="I54" s="18">
        <v>15</v>
      </c>
    </row>
    <row r="55" spans="1:9" x14ac:dyDescent="0.25">
      <c r="A55" s="5" t="s">
        <v>52</v>
      </c>
      <c r="B55" s="16">
        <v>82</v>
      </c>
      <c r="C55" s="17">
        <v>59</v>
      </c>
      <c r="D55" s="17">
        <v>0</v>
      </c>
      <c r="E55" s="18">
        <v>23</v>
      </c>
      <c r="F55" s="16">
        <v>46</v>
      </c>
      <c r="G55" s="17">
        <v>35</v>
      </c>
      <c r="H55" s="17">
        <v>1</v>
      </c>
      <c r="I55" s="18">
        <v>10</v>
      </c>
    </row>
    <row r="56" spans="1:9" x14ac:dyDescent="0.25">
      <c r="A56" s="5" t="s">
        <v>53</v>
      </c>
      <c r="B56" s="16">
        <v>65</v>
      </c>
      <c r="C56" s="17">
        <v>57</v>
      </c>
      <c r="D56" s="17">
        <v>1</v>
      </c>
      <c r="E56" s="18">
        <v>7</v>
      </c>
      <c r="F56" s="16">
        <v>56</v>
      </c>
      <c r="G56" s="17">
        <v>43</v>
      </c>
      <c r="H56" s="17">
        <v>0</v>
      </c>
      <c r="I56" s="18">
        <v>13</v>
      </c>
    </row>
    <row r="57" spans="1:9" x14ac:dyDescent="0.25">
      <c r="A57" s="5" t="s">
        <v>54</v>
      </c>
      <c r="B57" s="16">
        <v>74</v>
      </c>
      <c r="C57" s="17">
        <v>56</v>
      </c>
      <c r="D57" s="17">
        <v>0</v>
      </c>
      <c r="E57" s="18">
        <v>18</v>
      </c>
      <c r="F57" s="16">
        <v>40</v>
      </c>
      <c r="G57" s="17">
        <v>28</v>
      </c>
      <c r="H57" s="17">
        <v>0</v>
      </c>
      <c r="I57" s="18">
        <v>12</v>
      </c>
    </row>
    <row r="58" spans="1:9" x14ac:dyDescent="0.25">
      <c r="A58" s="5" t="s">
        <v>55</v>
      </c>
      <c r="B58" s="16">
        <v>62</v>
      </c>
      <c r="C58" s="17">
        <v>51</v>
      </c>
      <c r="D58" s="17">
        <v>0</v>
      </c>
      <c r="E58" s="18">
        <v>11</v>
      </c>
      <c r="F58" s="16">
        <v>34</v>
      </c>
      <c r="G58" s="17">
        <v>21</v>
      </c>
      <c r="H58" s="17">
        <v>0</v>
      </c>
      <c r="I58" s="18">
        <v>13</v>
      </c>
    </row>
    <row r="59" spans="1:9" x14ac:dyDescent="0.25">
      <c r="A59" s="15" t="s">
        <v>56</v>
      </c>
      <c r="B59" s="19">
        <v>459</v>
      </c>
      <c r="C59" s="20">
        <v>365</v>
      </c>
      <c r="D59" s="20">
        <v>10</v>
      </c>
      <c r="E59" s="21">
        <v>84</v>
      </c>
      <c r="F59" s="19">
        <v>300</v>
      </c>
      <c r="G59" s="20">
        <v>218</v>
      </c>
      <c r="H59" s="20">
        <v>9</v>
      </c>
      <c r="I59" s="21">
        <v>73</v>
      </c>
    </row>
    <row r="60" spans="1:9" x14ac:dyDescent="0.25">
      <c r="A60" s="1" t="s">
        <v>65</v>
      </c>
    </row>
    <row r="61" spans="1:9" x14ac:dyDescent="0.25">
      <c r="A61" s="1" t="s">
        <v>66</v>
      </c>
    </row>
  </sheetData>
  <mergeCells count="2">
    <mergeCell ref="B5:E5"/>
    <mergeCell ref="F5:I5"/>
  </mergeCells>
  <phoneticPr fontId="0" type="noConversion"/>
  <pageMargins left="0.78740157499999996" right="0.78740157499999996" top="0.984251969" bottom="0.984251969" header="0.4921259845" footer="0.4921259845"/>
  <headerFooter alignWithMargins="0"/>
  <legacy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C7389-7EF5-4CC0-8647-CBC1469CCF76}">
  <sheetPr>
    <pageSetUpPr fitToPage="1"/>
  </sheetPr>
  <dimension ref="A1:M133"/>
  <sheetViews>
    <sheetView workbookViewId="0">
      <pane xSplit="2" ySplit="4" topLeftCell="C5" activePane="bottomRight" state="frozen"/>
      <selection activeCell="C5" sqref="C5"/>
      <selection pane="topRight" activeCell="C5" sqref="C5"/>
      <selection pane="bottomLeft" activeCell="C5" sqref="C5"/>
      <selection pane="bottomRight" activeCell="M1" sqref="M1:M1048576"/>
    </sheetView>
  </sheetViews>
  <sheetFormatPr baseColWidth="10" defaultColWidth="9.1796875" defaultRowHeight="12.5" x14ac:dyDescent="0.25"/>
  <cols>
    <col min="1" max="13" width="10.81640625" style="27" customWidth="1"/>
    <col min="14" max="16384" width="9.1796875" style="27"/>
  </cols>
  <sheetData>
    <row r="1" spans="1:13" x14ac:dyDescent="0.25">
      <c r="A1" s="28" t="s">
        <v>97</v>
      </c>
    </row>
    <row r="2" spans="1:13" ht="13" thickBot="1" x14ac:dyDescent="0.3"/>
    <row r="3" spans="1:13" x14ac:dyDescent="0.25">
      <c r="A3" s="75"/>
      <c r="B3" s="76"/>
      <c r="C3" s="77"/>
      <c r="D3" s="78" t="s">
        <v>96</v>
      </c>
      <c r="E3" s="76"/>
      <c r="F3" s="76"/>
      <c r="G3" s="76"/>
      <c r="H3" s="77"/>
      <c r="I3" s="78" t="s">
        <v>95</v>
      </c>
      <c r="J3" s="76"/>
      <c r="K3" s="76"/>
      <c r="L3" s="76"/>
      <c r="M3" s="79"/>
    </row>
    <row r="4" spans="1:13" ht="37.5" x14ac:dyDescent="0.25">
      <c r="A4" s="45" t="s">
        <v>94</v>
      </c>
      <c r="B4" s="44" t="s">
        <v>93</v>
      </c>
      <c r="C4" s="43" t="s">
        <v>2</v>
      </c>
      <c r="D4" s="43" t="s">
        <v>89</v>
      </c>
      <c r="E4" s="43" t="s">
        <v>3</v>
      </c>
      <c r="F4" s="43" t="s">
        <v>92</v>
      </c>
      <c r="G4" s="43" t="s">
        <v>91</v>
      </c>
      <c r="H4" s="43" t="s">
        <v>90</v>
      </c>
      <c r="I4" s="43" t="s">
        <v>89</v>
      </c>
      <c r="J4" s="43" t="s">
        <v>3</v>
      </c>
      <c r="K4" s="43" t="s">
        <v>88</v>
      </c>
      <c r="L4" s="43" t="s">
        <v>87</v>
      </c>
      <c r="M4" s="42" t="s">
        <v>86</v>
      </c>
    </row>
    <row r="5" spans="1:13" x14ac:dyDescent="0.25">
      <c r="A5" s="41">
        <v>2015</v>
      </c>
      <c r="B5" s="40">
        <v>0</v>
      </c>
      <c r="C5" s="37">
        <v>752158</v>
      </c>
      <c r="D5" s="37">
        <v>384289</v>
      </c>
      <c r="E5" s="37">
        <v>384289</v>
      </c>
      <c r="F5" s="37">
        <v>0</v>
      </c>
      <c r="G5" s="37">
        <v>0</v>
      </c>
      <c r="H5" s="37">
        <v>0</v>
      </c>
      <c r="I5" s="37">
        <v>367869</v>
      </c>
      <c r="J5" s="37">
        <v>367869</v>
      </c>
      <c r="K5" s="37">
        <v>0</v>
      </c>
      <c r="L5" s="37">
        <v>0</v>
      </c>
      <c r="M5" s="36">
        <v>0</v>
      </c>
    </row>
    <row r="6" spans="1:13" x14ac:dyDescent="0.25">
      <c r="A6" s="41">
        <v>2014</v>
      </c>
      <c r="B6" s="40">
        <v>1</v>
      </c>
      <c r="C6" s="37">
        <v>775801</v>
      </c>
      <c r="D6" s="37">
        <v>394021</v>
      </c>
      <c r="E6" s="37">
        <v>394021</v>
      </c>
      <c r="F6" s="37">
        <v>0</v>
      </c>
      <c r="G6" s="37">
        <v>0</v>
      </c>
      <c r="H6" s="37">
        <v>0</v>
      </c>
      <c r="I6" s="37">
        <v>381780</v>
      </c>
      <c r="J6" s="37">
        <v>381780</v>
      </c>
      <c r="K6" s="37">
        <v>0</v>
      </c>
      <c r="L6" s="37">
        <v>0</v>
      </c>
      <c r="M6" s="36">
        <v>0</v>
      </c>
    </row>
    <row r="7" spans="1:13" x14ac:dyDescent="0.25">
      <c r="A7" s="41">
        <v>2013</v>
      </c>
      <c r="B7" s="40">
        <v>2</v>
      </c>
      <c r="C7" s="37">
        <v>784385</v>
      </c>
      <c r="D7" s="37">
        <v>401224</v>
      </c>
      <c r="E7" s="37">
        <v>401224</v>
      </c>
      <c r="F7" s="37">
        <v>0</v>
      </c>
      <c r="G7" s="37">
        <v>0</v>
      </c>
      <c r="H7" s="37">
        <v>0</v>
      </c>
      <c r="I7" s="37">
        <v>383161</v>
      </c>
      <c r="J7" s="37">
        <v>383161</v>
      </c>
      <c r="K7" s="37">
        <v>0</v>
      </c>
      <c r="L7" s="37">
        <v>0</v>
      </c>
      <c r="M7" s="36">
        <v>0</v>
      </c>
    </row>
    <row r="8" spans="1:13" x14ac:dyDescent="0.25">
      <c r="A8" s="41">
        <v>2012</v>
      </c>
      <c r="B8" s="40">
        <v>3</v>
      </c>
      <c r="C8" s="37">
        <v>803219</v>
      </c>
      <c r="D8" s="37">
        <v>411844</v>
      </c>
      <c r="E8" s="37">
        <v>411844</v>
      </c>
      <c r="F8" s="37">
        <v>0</v>
      </c>
      <c r="G8" s="37">
        <v>0</v>
      </c>
      <c r="H8" s="37">
        <v>0</v>
      </c>
      <c r="I8" s="37">
        <v>391375</v>
      </c>
      <c r="J8" s="37">
        <v>391375</v>
      </c>
      <c r="K8" s="37">
        <v>0</v>
      </c>
      <c r="L8" s="37">
        <v>0</v>
      </c>
      <c r="M8" s="36">
        <v>0</v>
      </c>
    </row>
    <row r="9" spans="1:13" x14ac:dyDescent="0.25">
      <c r="A9" s="41">
        <v>2011</v>
      </c>
      <c r="B9" s="40">
        <v>4</v>
      </c>
      <c r="C9" s="37">
        <v>813599</v>
      </c>
      <c r="D9" s="37">
        <v>414453</v>
      </c>
      <c r="E9" s="37">
        <v>414453</v>
      </c>
      <c r="F9" s="37">
        <v>0</v>
      </c>
      <c r="G9" s="37">
        <v>0</v>
      </c>
      <c r="H9" s="37">
        <v>0</v>
      </c>
      <c r="I9" s="37">
        <v>399146</v>
      </c>
      <c r="J9" s="37">
        <v>399146</v>
      </c>
      <c r="K9" s="37">
        <v>0</v>
      </c>
      <c r="L9" s="37">
        <v>0</v>
      </c>
      <c r="M9" s="36">
        <v>0</v>
      </c>
    </row>
    <row r="10" spans="1:13" x14ac:dyDescent="0.25">
      <c r="A10" s="41">
        <v>2010</v>
      </c>
      <c r="B10" s="40">
        <v>5</v>
      </c>
      <c r="C10" s="37">
        <v>837296</v>
      </c>
      <c r="D10" s="37">
        <v>427033</v>
      </c>
      <c r="E10" s="37">
        <v>427033</v>
      </c>
      <c r="F10" s="37">
        <v>0</v>
      </c>
      <c r="G10" s="37">
        <v>0</v>
      </c>
      <c r="H10" s="37">
        <v>0</v>
      </c>
      <c r="I10" s="37">
        <v>410263</v>
      </c>
      <c r="J10" s="37">
        <v>410263</v>
      </c>
      <c r="K10" s="37">
        <v>0</v>
      </c>
      <c r="L10" s="37">
        <v>0</v>
      </c>
      <c r="M10" s="36">
        <v>0</v>
      </c>
    </row>
    <row r="11" spans="1:13" x14ac:dyDescent="0.25">
      <c r="A11" s="41">
        <v>2009</v>
      </c>
      <c r="B11" s="40">
        <v>6</v>
      </c>
      <c r="C11" s="37">
        <v>832561</v>
      </c>
      <c r="D11" s="37">
        <v>426026</v>
      </c>
      <c r="E11" s="37">
        <v>426026</v>
      </c>
      <c r="F11" s="37">
        <v>0</v>
      </c>
      <c r="G11" s="37">
        <v>0</v>
      </c>
      <c r="H11" s="37">
        <v>0</v>
      </c>
      <c r="I11" s="37">
        <v>406535</v>
      </c>
      <c r="J11" s="37">
        <v>406535</v>
      </c>
      <c r="K11" s="37">
        <v>0</v>
      </c>
      <c r="L11" s="37">
        <v>0</v>
      </c>
      <c r="M11" s="36">
        <v>0</v>
      </c>
    </row>
    <row r="12" spans="1:13" x14ac:dyDescent="0.25">
      <c r="A12" s="41">
        <v>2008</v>
      </c>
      <c r="B12" s="40">
        <v>7</v>
      </c>
      <c r="C12" s="37">
        <v>840059</v>
      </c>
      <c r="D12" s="37">
        <v>430360</v>
      </c>
      <c r="E12" s="37">
        <v>430360</v>
      </c>
      <c r="F12" s="37">
        <v>0</v>
      </c>
      <c r="G12" s="37">
        <v>0</v>
      </c>
      <c r="H12" s="37">
        <v>0</v>
      </c>
      <c r="I12" s="37">
        <v>409699</v>
      </c>
      <c r="J12" s="37">
        <v>409699</v>
      </c>
      <c r="K12" s="37">
        <v>0</v>
      </c>
      <c r="L12" s="37">
        <v>0</v>
      </c>
      <c r="M12" s="36">
        <v>0</v>
      </c>
    </row>
    <row r="13" spans="1:13" x14ac:dyDescent="0.25">
      <c r="A13" s="41">
        <v>2007</v>
      </c>
      <c r="B13" s="40">
        <v>8</v>
      </c>
      <c r="C13" s="37">
        <v>834691</v>
      </c>
      <c r="D13" s="37">
        <v>427114</v>
      </c>
      <c r="E13" s="37">
        <v>427114</v>
      </c>
      <c r="F13" s="37">
        <v>0</v>
      </c>
      <c r="G13" s="37">
        <v>0</v>
      </c>
      <c r="H13" s="37">
        <v>0</v>
      </c>
      <c r="I13" s="37">
        <v>407577</v>
      </c>
      <c r="J13" s="37">
        <v>407577</v>
      </c>
      <c r="K13" s="37">
        <v>0</v>
      </c>
      <c r="L13" s="37">
        <v>0</v>
      </c>
      <c r="M13" s="36">
        <v>0</v>
      </c>
    </row>
    <row r="14" spans="1:13" x14ac:dyDescent="0.25">
      <c r="A14" s="41">
        <v>2006</v>
      </c>
      <c r="B14" s="40">
        <v>9</v>
      </c>
      <c r="C14" s="37">
        <v>849205</v>
      </c>
      <c r="D14" s="37">
        <v>433917</v>
      </c>
      <c r="E14" s="37">
        <v>433917</v>
      </c>
      <c r="F14" s="37">
        <v>0</v>
      </c>
      <c r="G14" s="37">
        <v>0</v>
      </c>
      <c r="H14" s="37">
        <v>0</v>
      </c>
      <c r="I14" s="37">
        <v>415288</v>
      </c>
      <c r="J14" s="37">
        <v>415288</v>
      </c>
      <c r="K14" s="37">
        <v>0</v>
      </c>
      <c r="L14" s="37">
        <v>0</v>
      </c>
      <c r="M14" s="36">
        <v>0</v>
      </c>
    </row>
    <row r="15" spans="1:13" x14ac:dyDescent="0.25">
      <c r="A15" s="41">
        <v>2005</v>
      </c>
      <c r="B15" s="40">
        <v>10</v>
      </c>
      <c r="C15" s="37">
        <v>830718</v>
      </c>
      <c r="D15" s="37">
        <v>424797</v>
      </c>
      <c r="E15" s="37">
        <v>424797</v>
      </c>
      <c r="F15" s="37">
        <v>0</v>
      </c>
      <c r="G15" s="37">
        <v>0</v>
      </c>
      <c r="H15" s="37">
        <v>0</v>
      </c>
      <c r="I15" s="37">
        <v>405921</v>
      </c>
      <c r="J15" s="37">
        <v>405921</v>
      </c>
      <c r="K15" s="37">
        <v>0</v>
      </c>
      <c r="L15" s="37">
        <v>0</v>
      </c>
      <c r="M15" s="36">
        <v>0</v>
      </c>
    </row>
    <row r="16" spans="1:13" x14ac:dyDescent="0.25">
      <c r="A16" s="41">
        <v>2004</v>
      </c>
      <c r="B16" s="40">
        <v>11</v>
      </c>
      <c r="C16" s="37">
        <v>827428</v>
      </c>
      <c r="D16" s="37">
        <v>422680</v>
      </c>
      <c r="E16" s="37">
        <v>422680</v>
      </c>
      <c r="F16" s="37">
        <v>0</v>
      </c>
      <c r="G16" s="37">
        <v>0</v>
      </c>
      <c r="H16" s="37">
        <v>0</v>
      </c>
      <c r="I16" s="37">
        <v>404748</v>
      </c>
      <c r="J16" s="37">
        <v>404748</v>
      </c>
      <c r="K16" s="37">
        <v>0</v>
      </c>
      <c r="L16" s="37">
        <v>0</v>
      </c>
      <c r="M16" s="36">
        <v>0</v>
      </c>
    </row>
    <row r="17" spans="1:13" x14ac:dyDescent="0.25">
      <c r="A17" s="41">
        <v>2003</v>
      </c>
      <c r="B17" s="40">
        <v>12</v>
      </c>
      <c r="C17" s="37">
        <v>824507</v>
      </c>
      <c r="D17" s="37">
        <v>421074</v>
      </c>
      <c r="E17" s="37">
        <v>421074</v>
      </c>
      <c r="F17" s="37">
        <v>0</v>
      </c>
      <c r="G17" s="37">
        <v>0</v>
      </c>
      <c r="H17" s="37">
        <v>0</v>
      </c>
      <c r="I17" s="37">
        <v>403433</v>
      </c>
      <c r="J17" s="37">
        <v>403433</v>
      </c>
      <c r="K17" s="37">
        <v>0</v>
      </c>
      <c r="L17" s="37">
        <v>0</v>
      </c>
      <c r="M17" s="36">
        <v>0</v>
      </c>
    </row>
    <row r="18" spans="1:13" x14ac:dyDescent="0.25">
      <c r="A18" s="41">
        <v>2002</v>
      </c>
      <c r="B18" s="40">
        <v>13</v>
      </c>
      <c r="C18" s="37">
        <v>827313</v>
      </c>
      <c r="D18" s="37">
        <v>423271</v>
      </c>
      <c r="E18" s="37">
        <v>423271</v>
      </c>
      <c r="F18" s="37">
        <v>0</v>
      </c>
      <c r="G18" s="37">
        <v>0</v>
      </c>
      <c r="H18" s="37">
        <v>0</v>
      </c>
      <c r="I18" s="37">
        <v>404042</v>
      </c>
      <c r="J18" s="37">
        <v>404042</v>
      </c>
      <c r="K18" s="37">
        <v>0</v>
      </c>
      <c r="L18" s="37">
        <v>0</v>
      </c>
      <c r="M18" s="36">
        <v>0</v>
      </c>
    </row>
    <row r="19" spans="1:13" x14ac:dyDescent="0.25">
      <c r="A19" s="41">
        <v>2001</v>
      </c>
      <c r="B19" s="40">
        <v>14</v>
      </c>
      <c r="C19" s="37">
        <v>843939</v>
      </c>
      <c r="D19" s="37">
        <v>432544</v>
      </c>
      <c r="E19" s="37">
        <v>432544</v>
      </c>
      <c r="F19" s="37">
        <v>0</v>
      </c>
      <c r="G19" s="37">
        <v>0</v>
      </c>
      <c r="H19" s="37">
        <v>0</v>
      </c>
      <c r="I19" s="37">
        <v>411395</v>
      </c>
      <c r="J19" s="37">
        <v>411395</v>
      </c>
      <c r="K19" s="37">
        <v>0</v>
      </c>
      <c r="L19" s="37">
        <v>0</v>
      </c>
      <c r="M19" s="36">
        <v>0</v>
      </c>
    </row>
    <row r="20" spans="1:13" x14ac:dyDescent="0.25">
      <c r="A20" s="41">
        <v>2000</v>
      </c>
      <c r="B20" s="40">
        <v>15</v>
      </c>
      <c r="C20" s="37">
        <v>859485</v>
      </c>
      <c r="D20" s="37">
        <v>440607</v>
      </c>
      <c r="E20" s="37">
        <v>440607</v>
      </c>
      <c r="F20" s="37">
        <v>0</v>
      </c>
      <c r="G20" s="37">
        <v>0</v>
      </c>
      <c r="H20" s="37">
        <v>0</v>
      </c>
      <c r="I20" s="37">
        <v>418878</v>
      </c>
      <c r="J20" s="37">
        <v>418878</v>
      </c>
      <c r="K20" s="37">
        <v>0</v>
      </c>
      <c r="L20" s="37">
        <v>0</v>
      </c>
      <c r="M20" s="36">
        <v>0</v>
      </c>
    </row>
    <row r="21" spans="1:13" x14ac:dyDescent="0.25">
      <c r="A21" s="41">
        <v>1999</v>
      </c>
      <c r="B21" s="40">
        <v>16</v>
      </c>
      <c r="C21" s="37">
        <v>823388</v>
      </c>
      <c r="D21" s="37">
        <v>422734</v>
      </c>
      <c r="E21" s="37">
        <v>422734</v>
      </c>
      <c r="F21" s="37">
        <v>0</v>
      </c>
      <c r="G21" s="37">
        <v>0</v>
      </c>
      <c r="H21" s="37">
        <v>0</v>
      </c>
      <c r="I21" s="37">
        <v>400654</v>
      </c>
      <c r="J21" s="37">
        <v>400654</v>
      </c>
      <c r="K21" s="37">
        <v>0</v>
      </c>
      <c r="L21" s="37">
        <v>0</v>
      </c>
      <c r="M21" s="36">
        <v>0</v>
      </c>
    </row>
    <row r="22" spans="1:13" x14ac:dyDescent="0.25">
      <c r="A22" s="41">
        <v>1998</v>
      </c>
      <c r="B22" s="40">
        <v>17</v>
      </c>
      <c r="C22" s="37">
        <v>814774</v>
      </c>
      <c r="D22" s="37">
        <v>416974</v>
      </c>
      <c r="E22" s="37">
        <v>416974</v>
      </c>
      <c r="F22" s="37">
        <v>0</v>
      </c>
      <c r="G22" s="37">
        <v>0</v>
      </c>
      <c r="H22" s="37">
        <v>0</v>
      </c>
      <c r="I22" s="37">
        <v>397800</v>
      </c>
      <c r="J22" s="37">
        <v>397800</v>
      </c>
      <c r="K22" s="37">
        <v>0</v>
      </c>
      <c r="L22" s="37">
        <v>0</v>
      </c>
      <c r="M22" s="36">
        <v>0</v>
      </c>
    </row>
    <row r="23" spans="1:13" x14ac:dyDescent="0.25">
      <c r="A23" s="41">
        <v>1997</v>
      </c>
      <c r="B23" s="40">
        <v>18</v>
      </c>
      <c r="C23" s="37">
        <v>787720</v>
      </c>
      <c r="D23" s="37">
        <v>403819</v>
      </c>
      <c r="E23" s="37">
        <v>402102</v>
      </c>
      <c r="F23" s="37">
        <v>1520</v>
      </c>
      <c r="G23" s="37">
        <v>118</v>
      </c>
      <c r="H23" s="37">
        <v>79</v>
      </c>
      <c r="I23" s="37">
        <v>383901</v>
      </c>
      <c r="J23" s="37">
        <v>381117</v>
      </c>
      <c r="K23" s="37">
        <v>2559</v>
      </c>
      <c r="L23" s="37">
        <v>171</v>
      </c>
      <c r="M23" s="36">
        <v>54</v>
      </c>
    </row>
    <row r="24" spans="1:13" x14ac:dyDescent="0.25">
      <c r="A24" s="41">
        <v>1996</v>
      </c>
      <c r="B24" s="40">
        <v>19</v>
      </c>
      <c r="C24" s="37">
        <v>789885</v>
      </c>
      <c r="D24" s="37">
        <v>403266</v>
      </c>
      <c r="E24" s="37">
        <v>400408</v>
      </c>
      <c r="F24" s="37">
        <v>2460</v>
      </c>
      <c r="G24" s="37">
        <v>186</v>
      </c>
      <c r="H24" s="37">
        <v>212</v>
      </c>
      <c r="I24" s="37">
        <v>386619</v>
      </c>
      <c r="J24" s="37">
        <v>381244</v>
      </c>
      <c r="K24" s="37">
        <v>4969</v>
      </c>
      <c r="L24" s="37">
        <v>253</v>
      </c>
      <c r="M24" s="36">
        <v>153</v>
      </c>
    </row>
    <row r="25" spans="1:13" x14ac:dyDescent="0.25">
      <c r="A25" s="41">
        <v>1995</v>
      </c>
      <c r="B25" s="40">
        <v>20</v>
      </c>
      <c r="C25" s="37">
        <v>772006</v>
      </c>
      <c r="D25" s="37">
        <v>393014</v>
      </c>
      <c r="E25" s="37">
        <v>390065</v>
      </c>
      <c r="F25" s="37">
        <v>2548</v>
      </c>
      <c r="G25" s="37">
        <v>192</v>
      </c>
      <c r="H25" s="37">
        <v>209</v>
      </c>
      <c r="I25" s="37">
        <v>378992</v>
      </c>
      <c r="J25" s="37">
        <v>370944</v>
      </c>
      <c r="K25" s="37">
        <v>7814</v>
      </c>
      <c r="L25" s="37">
        <v>125</v>
      </c>
      <c r="M25" s="36">
        <v>109</v>
      </c>
    </row>
    <row r="26" spans="1:13" x14ac:dyDescent="0.25">
      <c r="A26" s="41">
        <v>1994</v>
      </c>
      <c r="B26" s="40">
        <v>21</v>
      </c>
      <c r="C26" s="37">
        <v>744276</v>
      </c>
      <c r="D26" s="37">
        <v>377201</v>
      </c>
      <c r="E26" s="37">
        <v>372837</v>
      </c>
      <c r="F26" s="37">
        <v>4131</v>
      </c>
      <c r="G26" s="37">
        <v>88</v>
      </c>
      <c r="H26" s="37">
        <v>145</v>
      </c>
      <c r="I26" s="37">
        <v>367075</v>
      </c>
      <c r="J26" s="37">
        <v>353988</v>
      </c>
      <c r="K26" s="37">
        <v>12690</v>
      </c>
      <c r="L26" s="37">
        <v>114</v>
      </c>
      <c r="M26" s="36">
        <v>283</v>
      </c>
    </row>
    <row r="27" spans="1:13" x14ac:dyDescent="0.25">
      <c r="A27" s="41">
        <v>1993</v>
      </c>
      <c r="B27" s="40">
        <v>22</v>
      </c>
      <c r="C27" s="37">
        <v>735783</v>
      </c>
      <c r="D27" s="37">
        <v>372015</v>
      </c>
      <c r="E27" s="37">
        <v>365259</v>
      </c>
      <c r="F27" s="37">
        <v>6585</v>
      </c>
      <c r="G27" s="37">
        <v>74</v>
      </c>
      <c r="H27" s="37">
        <v>97</v>
      </c>
      <c r="I27" s="37">
        <v>363768</v>
      </c>
      <c r="J27" s="37">
        <v>346085</v>
      </c>
      <c r="K27" s="37">
        <v>17132</v>
      </c>
      <c r="L27" s="37">
        <v>98</v>
      </c>
      <c r="M27" s="36">
        <v>453</v>
      </c>
    </row>
    <row r="28" spans="1:13" x14ac:dyDescent="0.25">
      <c r="A28" s="41">
        <v>1992</v>
      </c>
      <c r="B28" s="40">
        <v>23</v>
      </c>
      <c r="C28" s="37">
        <v>763141</v>
      </c>
      <c r="D28" s="37">
        <v>384827</v>
      </c>
      <c r="E28" s="37">
        <v>374119</v>
      </c>
      <c r="F28" s="37">
        <v>10595</v>
      </c>
      <c r="G28" s="37">
        <v>18</v>
      </c>
      <c r="H28" s="37">
        <v>95</v>
      </c>
      <c r="I28" s="37">
        <v>378314</v>
      </c>
      <c r="J28" s="37">
        <v>349253</v>
      </c>
      <c r="K28" s="37">
        <v>27882</v>
      </c>
      <c r="L28" s="37">
        <v>178</v>
      </c>
      <c r="M28" s="36">
        <v>1001</v>
      </c>
    </row>
    <row r="29" spans="1:13" x14ac:dyDescent="0.25">
      <c r="A29" s="41">
        <v>1991</v>
      </c>
      <c r="B29" s="40">
        <v>24</v>
      </c>
      <c r="C29" s="37">
        <v>768448</v>
      </c>
      <c r="D29" s="37">
        <v>385260</v>
      </c>
      <c r="E29" s="37">
        <v>367816</v>
      </c>
      <c r="F29" s="37">
        <v>17162</v>
      </c>
      <c r="G29" s="37">
        <v>16</v>
      </c>
      <c r="H29" s="37">
        <v>266</v>
      </c>
      <c r="I29" s="37">
        <v>383188</v>
      </c>
      <c r="J29" s="37">
        <v>342935</v>
      </c>
      <c r="K29" s="37">
        <v>38354</v>
      </c>
      <c r="L29" s="37">
        <v>192</v>
      </c>
      <c r="M29" s="36">
        <v>1707</v>
      </c>
    </row>
    <row r="30" spans="1:13" x14ac:dyDescent="0.25">
      <c r="A30" s="41">
        <v>1990</v>
      </c>
      <c r="B30" s="40">
        <v>25</v>
      </c>
      <c r="C30" s="37">
        <v>780243</v>
      </c>
      <c r="D30" s="37">
        <v>388804</v>
      </c>
      <c r="E30" s="37">
        <v>364146</v>
      </c>
      <c r="F30" s="37">
        <v>24219</v>
      </c>
      <c r="G30" s="37">
        <v>13</v>
      </c>
      <c r="H30" s="37">
        <v>426</v>
      </c>
      <c r="I30" s="37">
        <v>391439</v>
      </c>
      <c r="J30" s="37">
        <v>335916</v>
      </c>
      <c r="K30" s="37">
        <v>53173</v>
      </c>
      <c r="L30" s="37">
        <v>212</v>
      </c>
      <c r="M30" s="36">
        <v>2138</v>
      </c>
    </row>
    <row r="31" spans="1:13" x14ac:dyDescent="0.25">
      <c r="A31" s="41">
        <v>1989</v>
      </c>
      <c r="B31" s="40">
        <v>26</v>
      </c>
      <c r="C31" s="37">
        <v>781423</v>
      </c>
      <c r="D31" s="37">
        <v>384992</v>
      </c>
      <c r="E31" s="37">
        <v>349826</v>
      </c>
      <c r="F31" s="37">
        <v>34171</v>
      </c>
      <c r="G31" s="37">
        <v>38</v>
      </c>
      <c r="H31" s="37">
        <v>957</v>
      </c>
      <c r="I31" s="37">
        <v>396431</v>
      </c>
      <c r="J31" s="37">
        <v>326719</v>
      </c>
      <c r="K31" s="37">
        <v>66327</v>
      </c>
      <c r="L31" s="37">
        <v>227</v>
      </c>
      <c r="M31" s="36">
        <v>3158</v>
      </c>
    </row>
    <row r="32" spans="1:13" x14ac:dyDescent="0.25">
      <c r="A32" s="41">
        <v>1988</v>
      </c>
      <c r="B32" s="40">
        <v>27</v>
      </c>
      <c r="C32" s="37">
        <v>788485</v>
      </c>
      <c r="D32" s="37">
        <v>388231</v>
      </c>
      <c r="E32" s="37">
        <v>338698</v>
      </c>
      <c r="F32" s="37">
        <v>47503</v>
      </c>
      <c r="G32" s="37">
        <v>48</v>
      </c>
      <c r="H32" s="37">
        <v>1982</v>
      </c>
      <c r="I32" s="37">
        <v>400254</v>
      </c>
      <c r="J32" s="37">
        <v>310975</v>
      </c>
      <c r="K32" s="37">
        <v>85230</v>
      </c>
      <c r="L32" s="37">
        <v>257</v>
      </c>
      <c r="M32" s="36">
        <v>3792</v>
      </c>
    </row>
    <row r="33" spans="1:13" x14ac:dyDescent="0.25">
      <c r="A33" s="41">
        <v>1987</v>
      </c>
      <c r="B33" s="40">
        <v>28</v>
      </c>
      <c r="C33" s="37">
        <v>792873</v>
      </c>
      <c r="D33" s="37">
        <v>388725</v>
      </c>
      <c r="E33" s="37">
        <v>323959</v>
      </c>
      <c r="F33" s="37">
        <v>61906</v>
      </c>
      <c r="G33" s="37">
        <v>59</v>
      </c>
      <c r="H33" s="37">
        <v>2801</v>
      </c>
      <c r="I33" s="37">
        <v>404148</v>
      </c>
      <c r="J33" s="37">
        <v>297024</v>
      </c>
      <c r="K33" s="37">
        <v>99811</v>
      </c>
      <c r="L33" s="37">
        <v>588</v>
      </c>
      <c r="M33" s="36">
        <v>6725</v>
      </c>
    </row>
    <row r="34" spans="1:13" x14ac:dyDescent="0.25">
      <c r="A34" s="41">
        <v>1986</v>
      </c>
      <c r="B34" s="40">
        <v>29</v>
      </c>
      <c r="C34" s="37">
        <v>806513</v>
      </c>
      <c r="D34" s="37">
        <v>393216</v>
      </c>
      <c r="E34" s="37">
        <v>312299</v>
      </c>
      <c r="F34" s="37">
        <v>76759</v>
      </c>
      <c r="G34" s="37">
        <v>41</v>
      </c>
      <c r="H34" s="37">
        <v>4117</v>
      </c>
      <c r="I34" s="37">
        <v>413297</v>
      </c>
      <c r="J34" s="37">
        <v>283826</v>
      </c>
      <c r="K34" s="37">
        <v>120958</v>
      </c>
      <c r="L34" s="37">
        <v>457</v>
      </c>
      <c r="M34" s="36">
        <v>8056</v>
      </c>
    </row>
    <row r="35" spans="1:13" x14ac:dyDescent="0.25">
      <c r="A35" s="41">
        <v>1985</v>
      </c>
      <c r="B35" s="40">
        <v>30</v>
      </c>
      <c r="C35" s="37">
        <v>806531</v>
      </c>
      <c r="D35" s="37">
        <v>393926</v>
      </c>
      <c r="E35" s="37">
        <v>295799</v>
      </c>
      <c r="F35" s="37">
        <v>92780</v>
      </c>
      <c r="G35" s="37">
        <v>42</v>
      </c>
      <c r="H35" s="37">
        <v>5305</v>
      </c>
      <c r="I35" s="37">
        <v>412605</v>
      </c>
      <c r="J35" s="37">
        <v>267009</v>
      </c>
      <c r="K35" s="37">
        <v>134237</v>
      </c>
      <c r="L35" s="37">
        <v>1027</v>
      </c>
      <c r="M35" s="36">
        <v>10332</v>
      </c>
    </row>
    <row r="36" spans="1:13" x14ac:dyDescent="0.25">
      <c r="A36" s="41">
        <v>1984</v>
      </c>
      <c r="B36" s="40">
        <v>31</v>
      </c>
      <c r="C36" s="37">
        <v>801607</v>
      </c>
      <c r="D36" s="37">
        <v>391365</v>
      </c>
      <c r="E36" s="37">
        <v>276986</v>
      </c>
      <c r="F36" s="37">
        <v>107184</v>
      </c>
      <c r="G36" s="37">
        <v>78</v>
      </c>
      <c r="H36" s="37">
        <v>7117</v>
      </c>
      <c r="I36" s="37">
        <v>410242</v>
      </c>
      <c r="J36" s="37">
        <v>248550</v>
      </c>
      <c r="K36" s="37">
        <v>148278</v>
      </c>
      <c r="L36" s="37">
        <v>857</v>
      </c>
      <c r="M36" s="36">
        <v>12557</v>
      </c>
    </row>
    <row r="37" spans="1:13" x14ac:dyDescent="0.25">
      <c r="A37" s="41">
        <v>1983</v>
      </c>
      <c r="B37" s="40">
        <v>32</v>
      </c>
      <c r="C37" s="37">
        <v>793664</v>
      </c>
      <c r="D37" s="37">
        <v>387000</v>
      </c>
      <c r="E37" s="37">
        <v>262424</v>
      </c>
      <c r="F37" s="37">
        <v>117152</v>
      </c>
      <c r="G37" s="37">
        <v>89</v>
      </c>
      <c r="H37" s="37">
        <v>7335</v>
      </c>
      <c r="I37" s="37">
        <v>406664</v>
      </c>
      <c r="J37" s="37">
        <v>233339</v>
      </c>
      <c r="K37" s="37">
        <v>157956</v>
      </c>
      <c r="L37" s="37">
        <v>1162</v>
      </c>
      <c r="M37" s="36">
        <v>14207</v>
      </c>
    </row>
    <row r="38" spans="1:13" x14ac:dyDescent="0.25">
      <c r="A38" s="41">
        <v>1982</v>
      </c>
      <c r="B38" s="40">
        <v>33</v>
      </c>
      <c r="C38" s="37">
        <v>844157</v>
      </c>
      <c r="D38" s="37">
        <v>412805</v>
      </c>
      <c r="E38" s="37">
        <v>265293</v>
      </c>
      <c r="F38" s="37">
        <v>137669</v>
      </c>
      <c r="G38" s="37">
        <v>89</v>
      </c>
      <c r="H38" s="37">
        <v>9754</v>
      </c>
      <c r="I38" s="37">
        <v>431352</v>
      </c>
      <c r="J38" s="37">
        <v>239855</v>
      </c>
      <c r="K38" s="37">
        <v>172113</v>
      </c>
      <c r="L38" s="37">
        <v>1005</v>
      </c>
      <c r="M38" s="36">
        <v>18379</v>
      </c>
    </row>
    <row r="39" spans="1:13" x14ac:dyDescent="0.25">
      <c r="A39" s="41">
        <v>1981</v>
      </c>
      <c r="B39" s="40">
        <v>34</v>
      </c>
      <c r="C39" s="37">
        <v>852875</v>
      </c>
      <c r="D39" s="37">
        <v>417318</v>
      </c>
      <c r="E39" s="37">
        <v>257320</v>
      </c>
      <c r="F39" s="37">
        <v>149322</v>
      </c>
      <c r="G39" s="37">
        <v>107</v>
      </c>
      <c r="H39" s="37">
        <v>10569</v>
      </c>
      <c r="I39" s="37">
        <v>435557</v>
      </c>
      <c r="J39" s="37">
        <v>228621</v>
      </c>
      <c r="K39" s="37">
        <v>184122</v>
      </c>
      <c r="L39" s="37">
        <v>1041</v>
      </c>
      <c r="M39" s="36">
        <v>21773</v>
      </c>
    </row>
    <row r="40" spans="1:13" x14ac:dyDescent="0.25">
      <c r="A40" s="41">
        <v>1980</v>
      </c>
      <c r="B40" s="40">
        <v>35</v>
      </c>
      <c r="C40" s="37">
        <v>866018</v>
      </c>
      <c r="D40" s="37">
        <v>423480</v>
      </c>
      <c r="E40" s="37">
        <v>242927</v>
      </c>
      <c r="F40" s="37">
        <v>165667</v>
      </c>
      <c r="G40" s="37">
        <v>286</v>
      </c>
      <c r="H40" s="37">
        <v>14600</v>
      </c>
      <c r="I40" s="37">
        <v>442538</v>
      </c>
      <c r="J40" s="37">
        <v>217327</v>
      </c>
      <c r="K40" s="37">
        <v>196930</v>
      </c>
      <c r="L40" s="37">
        <v>951</v>
      </c>
      <c r="M40" s="36">
        <v>27330</v>
      </c>
    </row>
    <row r="41" spans="1:13" x14ac:dyDescent="0.25">
      <c r="A41" s="41">
        <v>1979</v>
      </c>
      <c r="B41" s="40">
        <v>36</v>
      </c>
      <c r="C41" s="37">
        <v>822479</v>
      </c>
      <c r="D41" s="37">
        <v>402614</v>
      </c>
      <c r="E41" s="37">
        <v>217875</v>
      </c>
      <c r="F41" s="37">
        <v>168672</v>
      </c>
      <c r="G41" s="37">
        <v>434</v>
      </c>
      <c r="H41" s="37">
        <v>15633</v>
      </c>
      <c r="I41" s="37">
        <v>419865</v>
      </c>
      <c r="J41" s="37">
        <v>195487</v>
      </c>
      <c r="K41" s="37">
        <v>195100</v>
      </c>
      <c r="L41" s="37">
        <v>1076</v>
      </c>
      <c r="M41" s="36">
        <v>28202</v>
      </c>
    </row>
    <row r="42" spans="1:13" x14ac:dyDescent="0.25">
      <c r="A42" s="41">
        <v>1978</v>
      </c>
      <c r="B42" s="40">
        <v>37</v>
      </c>
      <c r="C42" s="37">
        <v>808590</v>
      </c>
      <c r="D42" s="37">
        <v>397844</v>
      </c>
      <c r="E42" s="37">
        <v>204404</v>
      </c>
      <c r="F42" s="37">
        <v>173355</v>
      </c>
      <c r="G42" s="37">
        <v>629</v>
      </c>
      <c r="H42" s="37">
        <v>19456</v>
      </c>
      <c r="I42" s="37">
        <v>410746</v>
      </c>
      <c r="J42" s="37">
        <v>181484</v>
      </c>
      <c r="K42" s="37">
        <v>197377</v>
      </c>
      <c r="L42" s="37">
        <v>1422</v>
      </c>
      <c r="M42" s="36">
        <v>30463</v>
      </c>
    </row>
    <row r="43" spans="1:13" x14ac:dyDescent="0.25">
      <c r="A43" s="41">
        <v>1977</v>
      </c>
      <c r="B43" s="40">
        <v>38</v>
      </c>
      <c r="C43" s="37">
        <v>815883</v>
      </c>
      <c r="D43" s="37">
        <v>404401</v>
      </c>
      <c r="E43" s="37">
        <v>197307</v>
      </c>
      <c r="F43" s="37">
        <v>183847</v>
      </c>
      <c r="G43" s="37">
        <v>1085</v>
      </c>
      <c r="H43" s="37">
        <v>22162</v>
      </c>
      <c r="I43" s="37">
        <v>411482</v>
      </c>
      <c r="J43" s="37">
        <v>176013</v>
      </c>
      <c r="K43" s="37">
        <v>203119</v>
      </c>
      <c r="L43" s="37">
        <v>1560</v>
      </c>
      <c r="M43" s="36">
        <v>30790</v>
      </c>
    </row>
    <row r="44" spans="1:13" x14ac:dyDescent="0.25">
      <c r="A44" s="41">
        <v>1976</v>
      </c>
      <c r="B44" s="40">
        <v>39</v>
      </c>
      <c r="C44" s="37">
        <v>795524</v>
      </c>
      <c r="D44" s="37">
        <v>391925</v>
      </c>
      <c r="E44" s="37">
        <v>181666</v>
      </c>
      <c r="F44" s="37">
        <v>184918</v>
      </c>
      <c r="G44" s="37">
        <v>879</v>
      </c>
      <c r="H44" s="37">
        <v>24462</v>
      </c>
      <c r="I44" s="37">
        <v>403599</v>
      </c>
      <c r="J44" s="37">
        <v>165778</v>
      </c>
      <c r="K44" s="37">
        <v>203749</v>
      </c>
      <c r="L44" s="37">
        <v>2015</v>
      </c>
      <c r="M44" s="36">
        <v>32057</v>
      </c>
    </row>
    <row r="45" spans="1:13" x14ac:dyDescent="0.25">
      <c r="A45" s="41">
        <v>1975</v>
      </c>
      <c r="B45" s="40">
        <v>40</v>
      </c>
      <c r="C45" s="37">
        <v>820577</v>
      </c>
      <c r="D45" s="37">
        <v>406231</v>
      </c>
      <c r="E45" s="37">
        <v>178881</v>
      </c>
      <c r="F45" s="37">
        <v>200434</v>
      </c>
      <c r="G45" s="37">
        <v>966</v>
      </c>
      <c r="H45" s="37">
        <v>25950</v>
      </c>
      <c r="I45" s="37">
        <v>414346</v>
      </c>
      <c r="J45" s="37">
        <v>160008</v>
      </c>
      <c r="K45" s="37">
        <v>215165</v>
      </c>
      <c r="L45" s="37">
        <v>2007</v>
      </c>
      <c r="M45" s="36">
        <v>37166</v>
      </c>
    </row>
    <row r="46" spans="1:13" x14ac:dyDescent="0.25">
      <c r="A46" s="41">
        <v>1974</v>
      </c>
      <c r="B46" s="40">
        <v>41</v>
      </c>
      <c r="C46" s="37">
        <v>864454</v>
      </c>
      <c r="D46" s="37">
        <v>428623</v>
      </c>
      <c r="E46" s="37">
        <v>185785</v>
      </c>
      <c r="F46" s="37">
        <v>212170</v>
      </c>
      <c r="G46" s="37">
        <v>1002</v>
      </c>
      <c r="H46" s="37">
        <v>29666</v>
      </c>
      <c r="I46" s="37">
        <v>435831</v>
      </c>
      <c r="J46" s="37">
        <v>164736</v>
      </c>
      <c r="K46" s="37">
        <v>225120</v>
      </c>
      <c r="L46" s="37">
        <v>2822</v>
      </c>
      <c r="M46" s="36">
        <v>43153</v>
      </c>
    </row>
    <row r="47" spans="1:13" x14ac:dyDescent="0.25">
      <c r="A47" s="41">
        <v>1973</v>
      </c>
      <c r="B47" s="40">
        <v>42</v>
      </c>
      <c r="C47" s="37">
        <v>911391</v>
      </c>
      <c r="D47" s="37">
        <v>450451</v>
      </c>
      <c r="E47" s="37">
        <v>188147</v>
      </c>
      <c r="F47" s="37">
        <v>228168</v>
      </c>
      <c r="G47" s="37">
        <v>849</v>
      </c>
      <c r="H47" s="37">
        <v>33287</v>
      </c>
      <c r="I47" s="37">
        <v>460940</v>
      </c>
      <c r="J47" s="37">
        <v>162462</v>
      </c>
      <c r="K47" s="37">
        <v>243821</v>
      </c>
      <c r="L47" s="37">
        <v>3679</v>
      </c>
      <c r="M47" s="36">
        <v>50978</v>
      </c>
    </row>
    <row r="48" spans="1:13" x14ac:dyDescent="0.25">
      <c r="A48" s="41">
        <v>1972</v>
      </c>
      <c r="B48" s="40">
        <v>43</v>
      </c>
      <c r="C48" s="37">
        <v>932341</v>
      </c>
      <c r="D48" s="37">
        <v>462215</v>
      </c>
      <c r="E48" s="37">
        <v>188525</v>
      </c>
      <c r="F48" s="37">
        <v>235821</v>
      </c>
      <c r="G48" s="37">
        <v>845</v>
      </c>
      <c r="H48" s="37">
        <v>37024</v>
      </c>
      <c r="I48" s="37">
        <v>470126</v>
      </c>
      <c r="J48" s="37">
        <v>160964</v>
      </c>
      <c r="K48" s="37">
        <v>248501</v>
      </c>
      <c r="L48" s="37">
        <v>4588</v>
      </c>
      <c r="M48" s="36">
        <v>56073</v>
      </c>
    </row>
    <row r="49" spans="1:13" x14ac:dyDescent="0.25">
      <c r="A49" s="41">
        <v>1971</v>
      </c>
      <c r="B49" s="40">
        <v>44</v>
      </c>
      <c r="C49" s="37">
        <v>927569</v>
      </c>
      <c r="D49" s="37">
        <v>460460</v>
      </c>
      <c r="E49" s="37">
        <v>183397</v>
      </c>
      <c r="F49" s="37">
        <v>234677</v>
      </c>
      <c r="G49" s="37">
        <v>1297</v>
      </c>
      <c r="H49" s="37">
        <v>41089</v>
      </c>
      <c r="I49" s="37">
        <v>467109</v>
      </c>
      <c r="J49" s="37">
        <v>152319</v>
      </c>
      <c r="K49" s="37">
        <v>249336</v>
      </c>
      <c r="L49" s="37">
        <v>5991</v>
      </c>
      <c r="M49" s="36">
        <v>59463</v>
      </c>
    </row>
    <row r="50" spans="1:13" x14ac:dyDescent="0.25">
      <c r="A50" s="41">
        <v>1970</v>
      </c>
      <c r="B50" s="40">
        <v>45</v>
      </c>
      <c r="C50" s="37">
        <v>910193</v>
      </c>
      <c r="D50" s="37">
        <v>451335</v>
      </c>
      <c r="E50" s="37">
        <v>170151</v>
      </c>
      <c r="F50" s="37">
        <v>235010</v>
      </c>
      <c r="G50" s="37">
        <v>1340</v>
      </c>
      <c r="H50" s="37">
        <v>44834</v>
      </c>
      <c r="I50" s="37">
        <v>458858</v>
      </c>
      <c r="J50" s="37">
        <v>145326</v>
      </c>
      <c r="K50" s="37">
        <v>246534</v>
      </c>
      <c r="L50" s="37">
        <v>6148</v>
      </c>
      <c r="M50" s="36">
        <v>60850</v>
      </c>
    </row>
    <row r="51" spans="1:13" x14ac:dyDescent="0.25">
      <c r="A51" s="41">
        <v>1969</v>
      </c>
      <c r="B51" s="40">
        <v>46</v>
      </c>
      <c r="C51" s="37">
        <v>898758</v>
      </c>
      <c r="D51" s="37">
        <v>444787</v>
      </c>
      <c r="E51" s="37">
        <v>158226</v>
      </c>
      <c r="F51" s="37">
        <v>236036</v>
      </c>
      <c r="G51" s="37">
        <v>1730</v>
      </c>
      <c r="H51" s="37">
        <v>48795</v>
      </c>
      <c r="I51" s="37">
        <v>453971</v>
      </c>
      <c r="J51" s="37">
        <v>138883</v>
      </c>
      <c r="K51" s="37">
        <v>245402</v>
      </c>
      <c r="L51" s="37">
        <v>7514</v>
      </c>
      <c r="M51" s="36">
        <v>62172</v>
      </c>
    </row>
    <row r="52" spans="1:13" x14ac:dyDescent="0.25">
      <c r="A52" s="41">
        <v>1968</v>
      </c>
      <c r="B52" s="40">
        <v>47</v>
      </c>
      <c r="C52" s="37">
        <v>890921</v>
      </c>
      <c r="D52" s="37">
        <v>438525</v>
      </c>
      <c r="E52" s="37">
        <v>149465</v>
      </c>
      <c r="F52" s="37">
        <v>237199</v>
      </c>
      <c r="G52" s="37">
        <v>2190</v>
      </c>
      <c r="H52" s="37">
        <v>49671</v>
      </c>
      <c r="I52" s="37">
        <v>452396</v>
      </c>
      <c r="J52" s="37">
        <v>132943</v>
      </c>
      <c r="K52" s="37">
        <v>247066</v>
      </c>
      <c r="L52" s="37">
        <v>7861</v>
      </c>
      <c r="M52" s="36">
        <v>64526</v>
      </c>
    </row>
    <row r="53" spans="1:13" x14ac:dyDescent="0.25">
      <c r="A53" s="41">
        <v>1967</v>
      </c>
      <c r="B53" s="40">
        <v>48</v>
      </c>
      <c r="C53" s="37">
        <v>886678</v>
      </c>
      <c r="D53" s="37">
        <v>436805</v>
      </c>
      <c r="E53" s="37">
        <v>142690</v>
      </c>
      <c r="F53" s="37">
        <v>242222</v>
      </c>
      <c r="G53" s="37">
        <v>2448</v>
      </c>
      <c r="H53" s="37">
        <v>49445</v>
      </c>
      <c r="I53" s="37">
        <v>449873</v>
      </c>
      <c r="J53" s="37">
        <v>125477</v>
      </c>
      <c r="K53" s="37">
        <v>247462</v>
      </c>
      <c r="L53" s="37">
        <v>9248</v>
      </c>
      <c r="M53" s="36">
        <v>67686</v>
      </c>
    </row>
    <row r="54" spans="1:13" x14ac:dyDescent="0.25">
      <c r="A54" s="41">
        <v>1966</v>
      </c>
      <c r="B54" s="40">
        <v>49</v>
      </c>
      <c r="C54" s="37">
        <v>907810</v>
      </c>
      <c r="D54" s="37">
        <v>446930</v>
      </c>
      <c r="E54" s="37">
        <v>143357</v>
      </c>
      <c r="F54" s="37">
        <v>247835</v>
      </c>
      <c r="G54" s="37">
        <v>3525</v>
      </c>
      <c r="H54" s="37">
        <v>52213</v>
      </c>
      <c r="I54" s="37">
        <v>460880</v>
      </c>
      <c r="J54" s="37">
        <v>120143</v>
      </c>
      <c r="K54" s="37">
        <v>254786</v>
      </c>
      <c r="L54" s="37">
        <v>11108</v>
      </c>
      <c r="M54" s="36">
        <v>74843</v>
      </c>
    </row>
    <row r="55" spans="1:13" x14ac:dyDescent="0.25">
      <c r="A55" s="41">
        <v>1965</v>
      </c>
      <c r="B55" s="40">
        <v>50</v>
      </c>
      <c r="C55" s="37">
        <v>911215</v>
      </c>
      <c r="D55" s="37">
        <v>448464</v>
      </c>
      <c r="E55" s="37">
        <v>138884</v>
      </c>
      <c r="F55" s="37">
        <v>252347</v>
      </c>
      <c r="G55" s="37">
        <v>3910</v>
      </c>
      <c r="H55" s="37">
        <v>53323</v>
      </c>
      <c r="I55" s="37">
        <v>462751</v>
      </c>
      <c r="J55" s="37">
        <v>116432</v>
      </c>
      <c r="K55" s="37">
        <v>255422</v>
      </c>
      <c r="L55" s="37">
        <v>11872</v>
      </c>
      <c r="M55" s="36">
        <v>79025</v>
      </c>
    </row>
    <row r="56" spans="1:13" x14ac:dyDescent="0.25">
      <c r="A56" s="41">
        <v>1964</v>
      </c>
      <c r="B56" s="40">
        <v>51</v>
      </c>
      <c r="C56" s="37">
        <v>917462</v>
      </c>
      <c r="D56" s="37">
        <v>450433</v>
      </c>
      <c r="E56" s="37">
        <v>134117</v>
      </c>
      <c r="F56" s="37">
        <v>256915</v>
      </c>
      <c r="G56" s="37">
        <v>4447</v>
      </c>
      <c r="H56" s="37">
        <v>54954</v>
      </c>
      <c r="I56" s="37">
        <v>467029</v>
      </c>
      <c r="J56" s="37">
        <v>107966</v>
      </c>
      <c r="K56" s="37">
        <v>262543</v>
      </c>
      <c r="L56" s="37">
        <v>13818</v>
      </c>
      <c r="M56" s="36">
        <v>82702</v>
      </c>
    </row>
    <row r="57" spans="1:13" x14ac:dyDescent="0.25">
      <c r="A57" s="41">
        <v>1963</v>
      </c>
      <c r="B57" s="40">
        <v>52</v>
      </c>
      <c r="C57" s="37">
        <v>907049</v>
      </c>
      <c r="D57" s="37">
        <v>444223</v>
      </c>
      <c r="E57" s="37">
        <v>120726</v>
      </c>
      <c r="F57" s="37">
        <v>261279</v>
      </c>
      <c r="G57" s="37">
        <v>5346</v>
      </c>
      <c r="H57" s="37">
        <v>56872</v>
      </c>
      <c r="I57" s="37">
        <v>462826</v>
      </c>
      <c r="J57" s="37">
        <v>103493</v>
      </c>
      <c r="K57" s="37">
        <v>263126</v>
      </c>
      <c r="L57" s="37">
        <v>15494</v>
      </c>
      <c r="M57" s="36">
        <v>80713</v>
      </c>
    </row>
    <row r="58" spans="1:13" x14ac:dyDescent="0.25">
      <c r="A58" s="41">
        <v>1962</v>
      </c>
      <c r="B58" s="40">
        <v>53</v>
      </c>
      <c r="C58" s="37">
        <v>875332</v>
      </c>
      <c r="D58" s="37">
        <v>428292</v>
      </c>
      <c r="E58" s="37">
        <v>110479</v>
      </c>
      <c r="F58" s="37">
        <v>255190</v>
      </c>
      <c r="G58" s="37">
        <v>5104</v>
      </c>
      <c r="H58" s="37">
        <v>57519</v>
      </c>
      <c r="I58" s="37">
        <v>447040</v>
      </c>
      <c r="J58" s="37">
        <v>95339</v>
      </c>
      <c r="K58" s="37">
        <v>255942</v>
      </c>
      <c r="L58" s="37">
        <v>17820</v>
      </c>
      <c r="M58" s="36">
        <v>77939</v>
      </c>
    </row>
    <row r="59" spans="1:13" x14ac:dyDescent="0.25">
      <c r="A59" s="41">
        <v>1961</v>
      </c>
      <c r="B59" s="40">
        <v>54</v>
      </c>
      <c r="C59" s="37">
        <v>875567</v>
      </c>
      <c r="D59" s="37">
        <v>428444</v>
      </c>
      <c r="E59" s="37">
        <v>102171</v>
      </c>
      <c r="F59" s="37">
        <v>260702</v>
      </c>
      <c r="G59" s="37">
        <v>5637</v>
      </c>
      <c r="H59" s="37">
        <v>59934</v>
      </c>
      <c r="I59" s="37">
        <v>447123</v>
      </c>
      <c r="J59" s="37">
        <v>88188</v>
      </c>
      <c r="K59" s="37">
        <v>259774</v>
      </c>
      <c r="L59" s="37">
        <v>20541</v>
      </c>
      <c r="M59" s="36">
        <v>78620</v>
      </c>
    </row>
    <row r="60" spans="1:13" x14ac:dyDescent="0.25">
      <c r="A60" s="41">
        <v>1960</v>
      </c>
      <c r="B60" s="40">
        <v>55</v>
      </c>
      <c r="C60" s="37">
        <v>871123</v>
      </c>
      <c r="D60" s="37">
        <v>424066</v>
      </c>
      <c r="E60" s="37">
        <v>97623</v>
      </c>
      <c r="F60" s="37">
        <v>258026</v>
      </c>
      <c r="G60" s="37">
        <v>6489</v>
      </c>
      <c r="H60" s="37">
        <v>61928</v>
      </c>
      <c r="I60" s="37">
        <v>447057</v>
      </c>
      <c r="J60" s="37">
        <v>83742</v>
      </c>
      <c r="K60" s="37">
        <v>259159</v>
      </c>
      <c r="L60" s="37">
        <v>23307</v>
      </c>
      <c r="M60" s="36">
        <v>80849</v>
      </c>
    </row>
    <row r="61" spans="1:13" x14ac:dyDescent="0.25">
      <c r="A61" s="41">
        <v>1959</v>
      </c>
      <c r="B61" s="40">
        <v>56</v>
      </c>
      <c r="C61" s="37">
        <v>864457</v>
      </c>
      <c r="D61" s="37">
        <v>419543</v>
      </c>
      <c r="E61" s="37">
        <v>90191</v>
      </c>
      <c r="F61" s="37">
        <v>260361</v>
      </c>
      <c r="G61" s="37">
        <v>7264</v>
      </c>
      <c r="H61" s="37">
        <v>61727</v>
      </c>
      <c r="I61" s="37">
        <v>444914</v>
      </c>
      <c r="J61" s="37">
        <v>75929</v>
      </c>
      <c r="K61" s="37">
        <v>263339</v>
      </c>
      <c r="L61" s="37">
        <v>24888</v>
      </c>
      <c r="M61" s="36">
        <v>80758</v>
      </c>
    </row>
    <row r="62" spans="1:13" x14ac:dyDescent="0.25">
      <c r="A62" s="41">
        <v>1958</v>
      </c>
      <c r="B62" s="40">
        <v>57</v>
      </c>
      <c r="C62" s="37">
        <v>846457</v>
      </c>
      <c r="D62" s="37">
        <v>409613</v>
      </c>
      <c r="E62" s="37">
        <v>81562</v>
      </c>
      <c r="F62" s="37">
        <v>256447</v>
      </c>
      <c r="G62" s="37">
        <v>8371</v>
      </c>
      <c r="H62" s="37">
        <v>63233</v>
      </c>
      <c r="I62" s="37">
        <v>436844</v>
      </c>
      <c r="J62" s="37">
        <v>69849</v>
      </c>
      <c r="K62" s="37">
        <v>259580</v>
      </c>
      <c r="L62" s="37">
        <v>27365</v>
      </c>
      <c r="M62" s="36">
        <v>80050</v>
      </c>
    </row>
    <row r="63" spans="1:13" x14ac:dyDescent="0.25">
      <c r="A63" s="41">
        <v>1957</v>
      </c>
      <c r="B63" s="40">
        <v>58</v>
      </c>
      <c r="C63" s="37">
        <v>841164</v>
      </c>
      <c r="D63" s="37">
        <v>406051</v>
      </c>
      <c r="E63" s="37">
        <v>74655</v>
      </c>
      <c r="F63" s="37">
        <v>257461</v>
      </c>
      <c r="G63" s="37">
        <v>8930</v>
      </c>
      <c r="H63" s="37">
        <v>65005</v>
      </c>
      <c r="I63" s="37">
        <v>435113</v>
      </c>
      <c r="J63" s="37">
        <v>63018</v>
      </c>
      <c r="K63" s="37">
        <v>261267</v>
      </c>
      <c r="L63" s="37">
        <v>30373</v>
      </c>
      <c r="M63" s="36">
        <v>80455</v>
      </c>
    </row>
    <row r="64" spans="1:13" x14ac:dyDescent="0.25">
      <c r="A64" s="41">
        <v>1956</v>
      </c>
      <c r="B64" s="40">
        <v>59</v>
      </c>
      <c r="C64" s="37">
        <v>834093</v>
      </c>
      <c r="D64" s="37">
        <v>401132</v>
      </c>
      <c r="E64" s="37">
        <v>69572</v>
      </c>
      <c r="F64" s="37">
        <v>260312</v>
      </c>
      <c r="G64" s="37">
        <v>9176</v>
      </c>
      <c r="H64" s="37">
        <v>62072</v>
      </c>
      <c r="I64" s="37">
        <v>432961</v>
      </c>
      <c r="J64" s="37">
        <v>59814</v>
      </c>
      <c r="K64" s="37">
        <v>259142</v>
      </c>
      <c r="L64" s="37">
        <v>32771</v>
      </c>
      <c r="M64" s="36">
        <v>81234</v>
      </c>
    </row>
    <row r="65" spans="1:13" x14ac:dyDescent="0.25">
      <c r="A65" s="41">
        <v>1955</v>
      </c>
      <c r="B65" s="40">
        <v>60</v>
      </c>
      <c r="C65" s="37">
        <v>824503</v>
      </c>
      <c r="D65" s="37">
        <v>394608</v>
      </c>
      <c r="E65" s="37">
        <v>64102</v>
      </c>
      <c r="F65" s="37">
        <v>260869</v>
      </c>
      <c r="G65" s="37">
        <v>10392</v>
      </c>
      <c r="H65" s="37">
        <v>59245</v>
      </c>
      <c r="I65" s="37">
        <v>429895</v>
      </c>
      <c r="J65" s="37">
        <v>55816</v>
      </c>
      <c r="K65" s="37">
        <v>257689</v>
      </c>
      <c r="L65" s="37">
        <v>35463</v>
      </c>
      <c r="M65" s="36">
        <v>80927</v>
      </c>
    </row>
    <row r="66" spans="1:13" x14ac:dyDescent="0.25">
      <c r="A66" s="41">
        <v>1954</v>
      </c>
      <c r="B66" s="40">
        <v>61</v>
      </c>
      <c r="C66" s="37">
        <v>821576</v>
      </c>
      <c r="D66" s="37">
        <v>393898</v>
      </c>
      <c r="E66" s="37">
        <v>58926</v>
      </c>
      <c r="F66" s="37">
        <v>265214</v>
      </c>
      <c r="G66" s="37">
        <v>10386</v>
      </c>
      <c r="H66" s="37">
        <v>59372</v>
      </c>
      <c r="I66" s="37">
        <v>427678</v>
      </c>
      <c r="J66" s="37">
        <v>53364</v>
      </c>
      <c r="K66" s="37">
        <v>256278</v>
      </c>
      <c r="L66" s="37">
        <v>39729</v>
      </c>
      <c r="M66" s="36">
        <v>78307</v>
      </c>
    </row>
    <row r="67" spans="1:13" x14ac:dyDescent="0.25">
      <c r="A67" s="41">
        <v>1953</v>
      </c>
      <c r="B67" s="40">
        <v>62</v>
      </c>
      <c r="C67" s="37">
        <v>803751</v>
      </c>
      <c r="D67" s="37">
        <v>384326</v>
      </c>
      <c r="E67" s="37">
        <v>51499</v>
      </c>
      <c r="F67" s="37">
        <v>263997</v>
      </c>
      <c r="G67" s="37">
        <v>10209</v>
      </c>
      <c r="H67" s="37">
        <v>58621</v>
      </c>
      <c r="I67" s="37">
        <v>419425</v>
      </c>
      <c r="J67" s="37">
        <v>45884</v>
      </c>
      <c r="K67" s="37">
        <v>256223</v>
      </c>
      <c r="L67" s="37">
        <v>42479</v>
      </c>
      <c r="M67" s="36">
        <v>74839</v>
      </c>
    </row>
    <row r="68" spans="1:13" x14ac:dyDescent="0.25">
      <c r="A68" s="41">
        <v>1952</v>
      </c>
      <c r="B68" s="40">
        <v>63</v>
      </c>
      <c r="C68" s="37">
        <v>812565</v>
      </c>
      <c r="D68" s="37">
        <v>388055</v>
      </c>
      <c r="E68" s="37">
        <v>49564</v>
      </c>
      <c r="F68" s="37">
        <v>269225</v>
      </c>
      <c r="G68" s="37">
        <v>11008</v>
      </c>
      <c r="H68" s="37">
        <v>58258</v>
      </c>
      <c r="I68" s="37">
        <v>424510</v>
      </c>
      <c r="J68" s="37">
        <v>43831</v>
      </c>
      <c r="K68" s="37">
        <v>258701</v>
      </c>
      <c r="L68" s="37">
        <v>49335</v>
      </c>
      <c r="M68" s="36">
        <v>72643</v>
      </c>
    </row>
    <row r="69" spans="1:13" x14ac:dyDescent="0.25">
      <c r="A69" s="41">
        <v>1951</v>
      </c>
      <c r="B69" s="40">
        <v>64</v>
      </c>
      <c r="C69" s="37">
        <v>792995</v>
      </c>
      <c r="D69" s="37">
        <v>378394</v>
      </c>
      <c r="E69" s="37">
        <v>44156</v>
      </c>
      <c r="F69" s="37">
        <v>266128</v>
      </c>
      <c r="G69" s="37">
        <v>12417</v>
      </c>
      <c r="H69" s="37">
        <v>55693</v>
      </c>
      <c r="I69" s="37">
        <v>414601</v>
      </c>
      <c r="J69" s="37">
        <v>38951</v>
      </c>
      <c r="K69" s="37">
        <v>251846</v>
      </c>
      <c r="L69" s="37">
        <v>54213</v>
      </c>
      <c r="M69" s="36">
        <v>69591</v>
      </c>
    </row>
    <row r="70" spans="1:13" x14ac:dyDescent="0.25">
      <c r="A70" s="41">
        <v>1950</v>
      </c>
      <c r="B70" s="40">
        <v>65</v>
      </c>
      <c r="C70" s="37">
        <v>820182</v>
      </c>
      <c r="D70" s="37">
        <v>390617</v>
      </c>
      <c r="E70" s="37">
        <v>42536</v>
      </c>
      <c r="F70" s="37">
        <v>280533</v>
      </c>
      <c r="G70" s="37">
        <v>15257</v>
      </c>
      <c r="H70" s="37">
        <v>52291</v>
      </c>
      <c r="I70" s="37">
        <v>429565</v>
      </c>
      <c r="J70" s="37">
        <v>38775</v>
      </c>
      <c r="K70" s="37">
        <v>258457</v>
      </c>
      <c r="L70" s="37">
        <v>62046</v>
      </c>
      <c r="M70" s="36">
        <v>70287</v>
      </c>
    </row>
    <row r="71" spans="1:13" x14ac:dyDescent="0.25">
      <c r="A71" s="41">
        <v>1949</v>
      </c>
      <c r="B71" s="40">
        <v>66</v>
      </c>
      <c r="C71" s="37">
        <v>803848</v>
      </c>
      <c r="D71" s="37">
        <v>381752</v>
      </c>
      <c r="E71" s="37">
        <v>40105</v>
      </c>
      <c r="F71" s="37">
        <v>276106</v>
      </c>
      <c r="G71" s="37">
        <v>18117</v>
      </c>
      <c r="H71" s="37">
        <v>47424</v>
      </c>
      <c r="I71" s="37">
        <v>422096</v>
      </c>
      <c r="J71" s="37">
        <v>37624</v>
      </c>
      <c r="K71" s="37">
        <v>250975</v>
      </c>
      <c r="L71" s="37">
        <v>66474</v>
      </c>
      <c r="M71" s="36">
        <v>67023</v>
      </c>
    </row>
    <row r="72" spans="1:13" x14ac:dyDescent="0.25">
      <c r="A72" s="41">
        <v>1948</v>
      </c>
      <c r="B72" s="40">
        <v>67</v>
      </c>
      <c r="C72" s="37">
        <v>798225</v>
      </c>
      <c r="D72" s="37">
        <v>379868</v>
      </c>
      <c r="E72" s="37">
        <v>36306</v>
      </c>
      <c r="F72" s="37">
        <v>280081</v>
      </c>
      <c r="G72" s="37">
        <v>17323</v>
      </c>
      <c r="H72" s="37">
        <v>46158</v>
      </c>
      <c r="I72" s="37">
        <v>418357</v>
      </c>
      <c r="J72" s="37">
        <v>35639</v>
      </c>
      <c r="K72" s="37">
        <v>246294</v>
      </c>
      <c r="L72" s="37">
        <v>69309</v>
      </c>
      <c r="M72" s="36">
        <v>67115</v>
      </c>
    </row>
    <row r="73" spans="1:13" x14ac:dyDescent="0.25">
      <c r="A73" s="41">
        <v>1947</v>
      </c>
      <c r="B73" s="40">
        <v>68</v>
      </c>
      <c r="C73" s="37">
        <v>780090</v>
      </c>
      <c r="D73" s="37">
        <v>369428</v>
      </c>
      <c r="E73" s="37">
        <v>34078</v>
      </c>
      <c r="F73" s="37">
        <v>274396</v>
      </c>
      <c r="G73" s="37">
        <v>18265</v>
      </c>
      <c r="H73" s="37">
        <v>42689</v>
      </c>
      <c r="I73" s="37">
        <v>410662</v>
      </c>
      <c r="J73" s="37">
        <v>35299</v>
      </c>
      <c r="K73" s="37">
        <v>238523</v>
      </c>
      <c r="L73" s="37">
        <v>74004</v>
      </c>
      <c r="M73" s="36">
        <v>62836</v>
      </c>
    </row>
    <row r="74" spans="1:13" x14ac:dyDescent="0.25">
      <c r="A74" s="41">
        <v>1946</v>
      </c>
      <c r="B74" s="40">
        <v>69</v>
      </c>
      <c r="C74" s="37">
        <v>734965</v>
      </c>
      <c r="D74" s="37">
        <v>346077</v>
      </c>
      <c r="E74" s="37">
        <v>28738</v>
      </c>
      <c r="F74" s="37">
        <v>259376</v>
      </c>
      <c r="G74" s="37">
        <v>19522</v>
      </c>
      <c r="H74" s="37">
        <v>38441</v>
      </c>
      <c r="I74" s="37">
        <v>388888</v>
      </c>
      <c r="J74" s="37">
        <v>29359</v>
      </c>
      <c r="K74" s="37">
        <v>226153</v>
      </c>
      <c r="L74" s="37">
        <v>74301</v>
      </c>
      <c r="M74" s="36">
        <v>59075</v>
      </c>
    </row>
    <row r="75" spans="1:13" x14ac:dyDescent="0.25">
      <c r="A75" s="41">
        <v>1945</v>
      </c>
      <c r="B75" s="40">
        <v>70</v>
      </c>
      <c r="C75" s="37">
        <v>553625</v>
      </c>
      <c r="D75" s="37">
        <v>258510</v>
      </c>
      <c r="E75" s="37">
        <v>21179</v>
      </c>
      <c r="F75" s="37">
        <v>193475</v>
      </c>
      <c r="G75" s="37">
        <v>15044</v>
      </c>
      <c r="H75" s="37">
        <v>28812</v>
      </c>
      <c r="I75" s="37">
        <v>295115</v>
      </c>
      <c r="J75" s="37">
        <v>20172</v>
      </c>
      <c r="K75" s="37">
        <v>170214</v>
      </c>
      <c r="L75" s="37">
        <v>61649</v>
      </c>
      <c r="M75" s="36">
        <v>43080</v>
      </c>
    </row>
    <row r="76" spans="1:13" x14ac:dyDescent="0.25">
      <c r="A76" s="41">
        <v>1944</v>
      </c>
      <c r="B76" s="40">
        <v>71</v>
      </c>
      <c r="C76" s="37">
        <v>538849</v>
      </c>
      <c r="D76" s="37">
        <v>250311</v>
      </c>
      <c r="E76" s="37">
        <v>19778</v>
      </c>
      <c r="F76" s="37">
        <v>187190</v>
      </c>
      <c r="G76" s="37">
        <v>15288</v>
      </c>
      <c r="H76" s="37">
        <v>28055</v>
      </c>
      <c r="I76" s="37">
        <v>288538</v>
      </c>
      <c r="J76" s="37">
        <v>19619</v>
      </c>
      <c r="K76" s="37">
        <v>164005</v>
      </c>
      <c r="L76" s="37">
        <v>65489</v>
      </c>
      <c r="M76" s="36">
        <v>39425</v>
      </c>
    </row>
    <row r="77" spans="1:13" x14ac:dyDescent="0.25">
      <c r="A77" s="41">
        <v>1943</v>
      </c>
      <c r="B77" s="40">
        <v>72</v>
      </c>
      <c r="C77" s="37">
        <v>521414</v>
      </c>
      <c r="D77" s="37">
        <v>241481</v>
      </c>
      <c r="E77" s="37">
        <v>17870</v>
      </c>
      <c r="F77" s="37">
        <v>180948</v>
      </c>
      <c r="G77" s="37">
        <v>15451</v>
      </c>
      <c r="H77" s="37">
        <v>27212</v>
      </c>
      <c r="I77" s="37">
        <v>279933</v>
      </c>
      <c r="J77" s="37">
        <v>17590</v>
      </c>
      <c r="K77" s="37">
        <v>156076</v>
      </c>
      <c r="L77" s="37">
        <v>69874</v>
      </c>
      <c r="M77" s="36">
        <v>36393</v>
      </c>
    </row>
    <row r="78" spans="1:13" x14ac:dyDescent="0.25">
      <c r="A78" s="41">
        <v>1942</v>
      </c>
      <c r="B78" s="40">
        <v>73</v>
      </c>
      <c r="C78" s="37">
        <v>480344</v>
      </c>
      <c r="D78" s="37">
        <v>221399</v>
      </c>
      <c r="E78" s="37">
        <v>17356</v>
      </c>
      <c r="F78" s="37">
        <v>165010</v>
      </c>
      <c r="G78" s="37">
        <v>16114</v>
      </c>
      <c r="H78" s="37">
        <v>22919</v>
      </c>
      <c r="I78" s="37">
        <v>258945</v>
      </c>
      <c r="J78" s="37">
        <v>16336</v>
      </c>
      <c r="K78" s="37">
        <v>141053</v>
      </c>
      <c r="L78" s="37">
        <v>71844</v>
      </c>
      <c r="M78" s="36">
        <v>29712</v>
      </c>
    </row>
    <row r="79" spans="1:13" x14ac:dyDescent="0.25">
      <c r="A79" s="41">
        <v>1941</v>
      </c>
      <c r="B79" s="40">
        <v>74</v>
      </c>
      <c r="C79" s="37">
        <v>425842</v>
      </c>
      <c r="D79" s="37">
        <v>193972</v>
      </c>
      <c r="E79" s="37">
        <v>14130</v>
      </c>
      <c r="F79" s="37">
        <v>145822</v>
      </c>
      <c r="G79" s="37">
        <v>16719</v>
      </c>
      <c r="H79" s="37">
        <v>17301</v>
      </c>
      <c r="I79" s="37">
        <v>231870</v>
      </c>
      <c r="J79" s="37">
        <v>14401</v>
      </c>
      <c r="K79" s="37">
        <v>122259</v>
      </c>
      <c r="L79" s="37">
        <v>71069</v>
      </c>
      <c r="M79" s="36">
        <v>24141</v>
      </c>
    </row>
    <row r="80" spans="1:13" x14ac:dyDescent="0.25">
      <c r="A80" s="41">
        <v>1940</v>
      </c>
      <c r="B80" s="40">
        <v>75</v>
      </c>
      <c r="C80" s="37">
        <v>440313</v>
      </c>
      <c r="D80" s="37">
        <v>197656</v>
      </c>
      <c r="E80" s="37">
        <v>13867</v>
      </c>
      <c r="F80" s="37">
        <v>148451</v>
      </c>
      <c r="G80" s="37">
        <v>19523</v>
      </c>
      <c r="H80" s="37">
        <v>15815</v>
      </c>
      <c r="I80" s="37">
        <v>242657</v>
      </c>
      <c r="J80" s="37">
        <v>15676</v>
      </c>
      <c r="K80" s="37">
        <v>123261</v>
      </c>
      <c r="L80" s="37">
        <v>79095</v>
      </c>
      <c r="M80" s="36">
        <v>24625</v>
      </c>
    </row>
    <row r="81" spans="1:13" x14ac:dyDescent="0.25">
      <c r="A81" s="41">
        <v>1939</v>
      </c>
      <c r="B81" s="40">
        <v>76</v>
      </c>
      <c r="C81" s="37">
        <v>456909</v>
      </c>
      <c r="D81" s="37">
        <v>202632</v>
      </c>
      <c r="E81" s="37">
        <v>14059</v>
      </c>
      <c r="F81" s="37">
        <v>151677</v>
      </c>
      <c r="G81" s="37">
        <v>22917</v>
      </c>
      <c r="H81" s="37">
        <v>13979</v>
      </c>
      <c r="I81" s="37">
        <v>254277</v>
      </c>
      <c r="J81" s="37">
        <v>17013</v>
      </c>
      <c r="K81" s="37">
        <v>124824</v>
      </c>
      <c r="L81" s="37">
        <v>89034</v>
      </c>
      <c r="M81" s="36">
        <v>23406</v>
      </c>
    </row>
    <row r="82" spans="1:13" x14ac:dyDescent="0.25">
      <c r="A82" s="41">
        <v>1938</v>
      </c>
      <c r="B82" s="40">
        <v>77</v>
      </c>
      <c r="C82" s="37">
        <v>443937</v>
      </c>
      <c r="D82" s="37">
        <v>194127</v>
      </c>
      <c r="E82" s="37">
        <v>13712</v>
      </c>
      <c r="F82" s="37">
        <v>143838</v>
      </c>
      <c r="G82" s="37">
        <v>23233</v>
      </c>
      <c r="H82" s="37">
        <v>13344</v>
      </c>
      <c r="I82" s="37">
        <v>249810</v>
      </c>
      <c r="J82" s="37">
        <v>15539</v>
      </c>
      <c r="K82" s="37">
        <v>118444</v>
      </c>
      <c r="L82" s="37">
        <v>93575</v>
      </c>
      <c r="M82" s="36">
        <v>22252</v>
      </c>
    </row>
    <row r="83" spans="1:13" x14ac:dyDescent="0.25">
      <c r="A83" s="41">
        <v>1937</v>
      </c>
      <c r="B83" s="40">
        <v>78</v>
      </c>
      <c r="C83" s="37">
        <v>429913</v>
      </c>
      <c r="D83" s="37">
        <v>184478</v>
      </c>
      <c r="E83" s="37">
        <v>11689</v>
      </c>
      <c r="F83" s="37">
        <v>136788</v>
      </c>
      <c r="G83" s="37">
        <v>24414</v>
      </c>
      <c r="H83" s="37">
        <v>11587</v>
      </c>
      <c r="I83" s="37">
        <v>245435</v>
      </c>
      <c r="J83" s="37">
        <v>14896</v>
      </c>
      <c r="K83" s="37">
        <v>111101</v>
      </c>
      <c r="L83" s="37">
        <v>100761</v>
      </c>
      <c r="M83" s="36">
        <v>18677</v>
      </c>
    </row>
    <row r="84" spans="1:13" x14ac:dyDescent="0.25">
      <c r="A84" s="41">
        <v>1936</v>
      </c>
      <c r="B84" s="40">
        <v>79</v>
      </c>
      <c r="C84" s="37">
        <v>423349</v>
      </c>
      <c r="D84" s="37">
        <v>178449</v>
      </c>
      <c r="E84" s="37">
        <v>11344</v>
      </c>
      <c r="F84" s="37">
        <v>130726</v>
      </c>
      <c r="G84" s="37">
        <v>25294</v>
      </c>
      <c r="H84" s="37">
        <v>11085</v>
      </c>
      <c r="I84" s="37">
        <v>244900</v>
      </c>
      <c r="J84" s="37">
        <v>15517</v>
      </c>
      <c r="K84" s="37">
        <v>103427</v>
      </c>
      <c r="L84" s="37">
        <v>107867</v>
      </c>
      <c r="M84" s="36">
        <v>18089</v>
      </c>
    </row>
    <row r="85" spans="1:13" x14ac:dyDescent="0.25">
      <c r="A85" s="41">
        <v>1935</v>
      </c>
      <c r="B85" s="40">
        <v>80</v>
      </c>
      <c r="C85" s="37">
        <v>403610</v>
      </c>
      <c r="D85" s="37">
        <v>165784</v>
      </c>
      <c r="E85" s="37">
        <v>10775</v>
      </c>
      <c r="F85" s="37">
        <v>120457</v>
      </c>
      <c r="G85" s="37">
        <v>24354</v>
      </c>
      <c r="H85" s="37">
        <v>10198</v>
      </c>
      <c r="I85" s="37">
        <v>237826</v>
      </c>
      <c r="J85" s="37">
        <v>15426</v>
      </c>
      <c r="K85" s="37">
        <v>93927</v>
      </c>
      <c r="L85" s="37">
        <v>112254</v>
      </c>
      <c r="M85" s="36">
        <v>16219</v>
      </c>
    </row>
    <row r="86" spans="1:13" x14ac:dyDescent="0.25">
      <c r="A86" s="41">
        <v>1934</v>
      </c>
      <c r="B86" s="40">
        <v>81</v>
      </c>
      <c r="C86" s="37">
        <v>399414</v>
      </c>
      <c r="D86" s="37">
        <v>161334</v>
      </c>
      <c r="E86" s="37">
        <v>10515</v>
      </c>
      <c r="F86" s="37">
        <v>115306</v>
      </c>
      <c r="G86" s="37">
        <v>26105</v>
      </c>
      <c r="H86" s="37">
        <v>9408</v>
      </c>
      <c r="I86" s="37">
        <v>238080</v>
      </c>
      <c r="J86" s="37">
        <v>15980</v>
      </c>
      <c r="K86" s="37">
        <v>86370</v>
      </c>
      <c r="L86" s="37">
        <v>120499</v>
      </c>
      <c r="M86" s="36">
        <v>15231</v>
      </c>
    </row>
    <row r="87" spans="1:13" x14ac:dyDescent="0.25">
      <c r="A87" s="41">
        <v>1933</v>
      </c>
      <c r="B87" s="40">
        <v>82</v>
      </c>
      <c r="C87" s="37">
        <v>371594</v>
      </c>
      <c r="D87" s="37">
        <v>146628</v>
      </c>
      <c r="E87" s="37">
        <v>9213</v>
      </c>
      <c r="F87" s="37">
        <v>102708</v>
      </c>
      <c r="G87" s="37">
        <v>26988</v>
      </c>
      <c r="H87" s="37">
        <v>7719</v>
      </c>
      <c r="I87" s="37">
        <v>224966</v>
      </c>
      <c r="J87" s="37">
        <v>15380</v>
      </c>
      <c r="K87" s="37">
        <v>75375</v>
      </c>
      <c r="L87" s="37">
        <v>121966</v>
      </c>
      <c r="M87" s="36">
        <v>12245</v>
      </c>
    </row>
    <row r="88" spans="1:13" x14ac:dyDescent="0.25">
      <c r="A88" s="41">
        <v>1932</v>
      </c>
      <c r="B88" s="40">
        <v>83</v>
      </c>
      <c r="C88" s="37">
        <v>366713</v>
      </c>
      <c r="D88" s="37">
        <v>140581</v>
      </c>
      <c r="E88" s="37">
        <v>9385</v>
      </c>
      <c r="F88" s="37">
        <v>96437</v>
      </c>
      <c r="G88" s="37">
        <v>28302</v>
      </c>
      <c r="H88" s="37">
        <v>6457</v>
      </c>
      <c r="I88" s="37">
        <v>226132</v>
      </c>
      <c r="J88" s="37">
        <v>14785</v>
      </c>
      <c r="K88" s="37">
        <v>69903</v>
      </c>
      <c r="L88" s="37">
        <v>130453</v>
      </c>
      <c r="M88" s="36">
        <v>10991</v>
      </c>
    </row>
    <row r="89" spans="1:13" x14ac:dyDescent="0.25">
      <c r="A89" s="41">
        <v>1931</v>
      </c>
      <c r="B89" s="40">
        <v>84</v>
      </c>
      <c r="C89" s="37">
        <v>339799</v>
      </c>
      <c r="D89" s="37">
        <v>127238</v>
      </c>
      <c r="E89" s="37">
        <v>8178</v>
      </c>
      <c r="F89" s="37">
        <v>85736</v>
      </c>
      <c r="G89" s="37">
        <v>28255</v>
      </c>
      <c r="H89" s="37">
        <v>5069</v>
      </c>
      <c r="I89" s="37">
        <v>212561</v>
      </c>
      <c r="J89" s="37">
        <v>14014</v>
      </c>
      <c r="K89" s="37">
        <v>59100</v>
      </c>
      <c r="L89" s="37">
        <v>129171</v>
      </c>
      <c r="M89" s="36">
        <v>10276</v>
      </c>
    </row>
    <row r="90" spans="1:13" x14ac:dyDescent="0.25">
      <c r="A90" s="41">
        <v>1930</v>
      </c>
      <c r="B90" s="40">
        <v>85</v>
      </c>
      <c r="C90" s="37">
        <v>320484</v>
      </c>
      <c r="D90" s="37">
        <v>115688</v>
      </c>
      <c r="E90" s="37">
        <v>7758</v>
      </c>
      <c r="F90" s="37">
        <v>75647</v>
      </c>
      <c r="G90" s="37">
        <v>28454</v>
      </c>
      <c r="H90" s="37">
        <v>3829</v>
      </c>
      <c r="I90" s="37">
        <v>204796</v>
      </c>
      <c r="J90" s="37">
        <v>13424</v>
      </c>
      <c r="K90" s="37">
        <v>50800</v>
      </c>
      <c r="L90" s="37">
        <v>130090</v>
      </c>
      <c r="M90" s="36">
        <v>10482</v>
      </c>
    </row>
    <row r="91" spans="1:13" x14ac:dyDescent="0.25">
      <c r="A91" s="41">
        <v>1929</v>
      </c>
      <c r="B91" s="40">
        <v>86</v>
      </c>
      <c r="C91" s="37">
        <v>278305</v>
      </c>
      <c r="D91" s="37">
        <v>97855</v>
      </c>
      <c r="E91" s="37">
        <v>5811</v>
      </c>
      <c r="F91" s="37">
        <v>63299</v>
      </c>
      <c r="G91" s="37">
        <v>25777</v>
      </c>
      <c r="H91" s="37">
        <v>2968</v>
      </c>
      <c r="I91" s="37">
        <v>180450</v>
      </c>
      <c r="J91" s="37">
        <v>12876</v>
      </c>
      <c r="K91" s="37">
        <v>38972</v>
      </c>
      <c r="L91" s="37">
        <v>120791</v>
      </c>
      <c r="M91" s="36">
        <v>7811</v>
      </c>
    </row>
    <row r="92" spans="1:13" x14ac:dyDescent="0.25">
      <c r="A92" s="41">
        <v>1928</v>
      </c>
      <c r="B92" s="40">
        <v>87</v>
      </c>
      <c r="C92" s="37">
        <v>253398</v>
      </c>
      <c r="D92" s="37">
        <v>85602</v>
      </c>
      <c r="E92" s="37">
        <v>4593</v>
      </c>
      <c r="F92" s="37">
        <v>53808</v>
      </c>
      <c r="G92" s="37">
        <v>24899</v>
      </c>
      <c r="H92" s="37">
        <v>2302</v>
      </c>
      <c r="I92" s="37">
        <v>167796</v>
      </c>
      <c r="J92" s="37">
        <v>13756</v>
      </c>
      <c r="K92" s="37">
        <v>31820</v>
      </c>
      <c r="L92" s="37">
        <v>115539</v>
      </c>
      <c r="M92" s="36">
        <v>6681</v>
      </c>
    </row>
    <row r="93" spans="1:13" x14ac:dyDescent="0.25">
      <c r="A93" s="41">
        <v>1927</v>
      </c>
      <c r="B93" s="40">
        <v>88</v>
      </c>
      <c r="C93" s="37">
        <v>222874</v>
      </c>
      <c r="D93" s="37">
        <v>72839</v>
      </c>
      <c r="E93" s="37">
        <v>3772</v>
      </c>
      <c r="F93" s="37">
        <v>44243</v>
      </c>
      <c r="G93" s="37">
        <v>22955</v>
      </c>
      <c r="H93" s="37">
        <v>1869</v>
      </c>
      <c r="I93" s="37">
        <v>150035</v>
      </c>
      <c r="J93" s="37">
        <v>13587</v>
      </c>
      <c r="K93" s="37">
        <v>24223</v>
      </c>
      <c r="L93" s="37">
        <v>106853</v>
      </c>
      <c r="M93" s="36">
        <v>5372</v>
      </c>
    </row>
    <row r="94" spans="1:13" x14ac:dyDescent="0.25">
      <c r="A94" s="41">
        <v>1926</v>
      </c>
      <c r="B94" s="40">
        <v>89</v>
      </c>
      <c r="C94" s="37">
        <v>196651</v>
      </c>
      <c r="D94" s="37">
        <v>60888</v>
      </c>
      <c r="E94" s="37">
        <v>3283</v>
      </c>
      <c r="F94" s="37">
        <v>34810</v>
      </c>
      <c r="G94" s="37">
        <v>21358</v>
      </c>
      <c r="H94" s="37">
        <v>1437</v>
      </c>
      <c r="I94" s="37">
        <v>135763</v>
      </c>
      <c r="J94" s="37">
        <v>12042</v>
      </c>
      <c r="K94" s="37">
        <v>19054</v>
      </c>
      <c r="L94" s="37">
        <v>100193</v>
      </c>
      <c r="M94" s="36">
        <v>4474</v>
      </c>
    </row>
    <row r="95" spans="1:13" x14ac:dyDescent="0.25">
      <c r="A95" s="41">
        <v>1925</v>
      </c>
      <c r="B95" s="40">
        <v>90</v>
      </c>
      <c r="C95" s="37">
        <v>170989</v>
      </c>
      <c r="D95" s="37">
        <v>50971</v>
      </c>
      <c r="E95" s="37" t="s">
        <v>83</v>
      </c>
      <c r="F95" s="37" t="s">
        <v>83</v>
      </c>
      <c r="G95" s="37" t="s">
        <v>83</v>
      </c>
      <c r="H95" s="37" t="s">
        <v>83</v>
      </c>
      <c r="I95" s="37">
        <v>120018</v>
      </c>
      <c r="J95" s="37" t="s">
        <v>83</v>
      </c>
      <c r="K95" s="37" t="s">
        <v>83</v>
      </c>
      <c r="L95" s="37" t="s">
        <v>83</v>
      </c>
      <c r="M95" s="36" t="s">
        <v>83</v>
      </c>
    </row>
    <row r="96" spans="1:13" x14ac:dyDescent="0.25">
      <c r="A96" s="41">
        <v>1924</v>
      </c>
      <c r="B96" s="40">
        <v>91</v>
      </c>
      <c r="C96" s="37">
        <v>142623</v>
      </c>
      <c r="D96" s="37">
        <v>40619</v>
      </c>
      <c r="E96" s="37" t="s">
        <v>83</v>
      </c>
      <c r="F96" s="37" t="s">
        <v>83</v>
      </c>
      <c r="G96" s="37" t="s">
        <v>83</v>
      </c>
      <c r="H96" s="37" t="s">
        <v>83</v>
      </c>
      <c r="I96" s="37">
        <v>102004</v>
      </c>
      <c r="J96" s="37" t="s">
        <v>83</v>
      </c>
      <c r="K96" s="37" t="s">
        <v>83</v>
      </c>
      <c r="L96" s="37" t="s">
        <v>83</v>
      </c>
      <c r="M96" s="36" t="s">
        <v>83</v>
      </c>
    </row>
    <row r="97" spans="1:13" x14ac:dyDescent="0.25">
      <c r="A97" s="41">
        <v>1923</v>
      </c>
      <c r="B97" s="40">
        <v>92</v>
      </c>
      <c r="C97" s="37">
        <v>118861</v>
      </c>
      <c r="D97" s="37">
        <v>31906</v>
      </c>
      <c r="E97" s="37" t="s">
        <v>83</v>
      </c>
      <c r="F97" s="37" t="s">
        <v>83</v>
      </c>
      <c r="G97" s="37" t="s">
        <v>83</v>
      </c>
      <c r="H97" s="37" t="s">
        <v>83</v>
      </c>
      <c r="I97" s="37">
        <v>86955</v>
      </c>
      <c r="J97" s="37" t="s">
        <v>83</v>
      </c>
      <c r="K97" s="37" t="s">
        <v>83</v>
      </c>
      <c r="L97" s="37" t="s">
        <v>83</v>
      </c>
      <c r="M97" s="36" t="s">
        <v>83</v>
      </c>
    </row>
    <row r="98" spans="1:13" x14ac:dyDescent="0.25">
      <c r="A98" s="41">
        <v>1922</v>
      </c>
      <c r="B98" s="40">
        <v>93</v>
      </c>
      <c r="C98" s="37">
        <v>97752</v>
      </c>
      <c r="D98" s="37">
        <v>24635</v>
      </c>
      <c r="E98" s="37" t="s">
        <v>83</v>
      </c>
      <c r="F98" s="37" t="s">
        <v>83</v>
      </c>
      <c r="G98" s="37" t="s">
        <v>83</v>
      </c>
      <c r="H98" s="37" t="s">
        <v>83</v>
      </c>
      <c r="I98" s="37">
        <v>73117</v>
      </c>
      <c r="J98" s="37" t="s">
        <v>83</v>
      </c>
      <c r="K98" s="37" t="s">
        <v>83</v>
      </c>
      <c r="L98" s="37" t="s">
        <v>83</v>
      </c>
      <c r="M98" s="36" t="s">
        <v>83</v>
      </c>
    </row>
    <row r="99" spans="1:13" x14ac:dyDescent="0.25">
      <c r="A99" s="41">
        <v>1921</v>
      </c>
      <c r="B99" s="40">
        <v>94</v>
      </c>
      <c r="C99" s="37">
        <v>79007</v>
      </c>
      <c r="D99" s="37">
        <v>19231</v>
      </c>
      <c r="E99" s="37" t="s">
        <v>83</v>
      </c>
      <c r="F99" s="37" t="s">
        <v>83</v>
      </c>
      <c r="G99" s="37" t="s">
        <v>83</v>
      </c>
      <c r="H99" s="37" t="s">
        <v>83</v>
      </c>
      <c r="I99" s="37">
        <v>59776</v>
      </c>
      <c r="J99" s="37" t="s">
        <v>83</v>
      </c>
      <c r="K99" s="37" t="s">
        <v>83</v>
      </c>
      <c r="L99" s="37" t="s">
        <v>83</v>
      </c>
      <c r="M99" s="36" t="s">
        <v>83</v>
      </c>
    </row>
    <row r="100" spans="1:13" x14ac:dyDescent="0.25">
      <c r="A100" s="41">
        <v>1920</v>
      </c>
      <c r="B100" s="40">
        <v>95</v>
      </c>
      <c r="C100" s="37">
        <v>60819</v>
      </c>
      <c r="D100" s="37">
        <v>14093</v>
      </c>
      <c r="E100" s="37" t="s">
        <v>83</v>
      </c>
      <c r="F100" s="37" t="s">
        <v>83</v>
      </c>
      <c r="G100" s="37" t="s">
        <v>83</v>
      </c>
      <c r="H100" s="37" t="s">
        <v>83</v>
      </c>
      <c r="I100" s="37">
        <v>46726</v>
      </c>
      <c r="J100" s="37" t="s">
        <v>83</v>
      </c>
      <c r="K100" s="37" t="s">
        <v>83</v>
      </c>
      <c r="L100" s="37" t="s">
        <v>83</v>
      </c>
      <c r="M100" s="36" t="s">
        <v>83</v>
      </c>
    </row>
    <row r="101" spans="1:13" x14ac:dyDescent="0.25">
      <c r="A101" s="41">
        <v>1919</v>
      </c>
      <c r="B101" s="40">
        <v>96</v>
      </c>
      <c r="C101" s="37">
        <v>27962</v>
      </c>
      <c r="D101" s="37">
        <v>6208</v>
      </c>
      <c r="E101" s="37" t="s">
        <v>83</v>
      </c>
      <c r="F101" s="37" t="s">
        <v>83</v>
      </c>
      <c r="G101" s="37" t="s">
        <v>83</v>
      </c>
      <c r="H101" s="37" t="s">
        <v>83</v>
      </c>
      <c r="I101" s="37">
        <v>21754</v>
      </c>
      <c r="J101" s="37" t="s">
        <v>83</v>
      </c>
      <c r="K101" s="37" t="s">
        <v>83</v>
      </c>
      <c r="L101" s="37" t="s">
        <v>83</v>
      </c>
      <c r="M101" s="36" t="s">
        <v>83</v>
      </c>
    </row>
    <row r="102" spans="1:13" x14ac:dyDescent="0.25">
      <c r="A102" s="41">
        <v>1918</v>
      </c>
      <c r="B102" s="40">
        <v>97</v>
      </c>
      <c r="C102" s="37">
        <v>17721</v>
      </c>
      <c r="D102" s="37">
        <v>3565</v>
      </c>
      <c r="E102" s="37" t="s">
        <v>83</v>
      </c>
      <c r="F102" s="37" t="s">
        <v>83</v>
      </c>
      <c r="G102" s="37" t="s">
        <v>83</v>
      </c>
      <c r="H102" s="37" t="s">
        <v>83</v>
      </c>
      <c r="I102" s="37">
        <v>14156</v>
      </c>
      <c r="J102" s="37" t="s">
        <v>83</v>
      </c>
      <c r="K102" s="37" t="s">
        <v>83</v>
      </c>
      <c r="L102" s="37" t="s">
        <v>83</v>
      </c>
      <c r="M102" s="36" t="s">
        <v>83</v>
      </c>
    </row>
    <row r="103" spans="1:13" x14ac:dyDescent="0.25">
      <c r="A103" s="41">
        <v>1917</v>
      </c>
      <c r="B103" s="40">
        <v>98</v>
      </c>
      <c r="C103" s="37">
        <v>11404</v>
      </c>
      <c r="D103" s="37">
        <v>2050</v>
      </c>
      <c r="E103" s="37" t="s">
        <v>83</v>
      </c>
      <c r="F103" s="37" t="s">
        <v>83</v>
      </c>
      <c r="G103" s="37" t="s">
        <v>83</v>
      </c>
      <c r="H103" s="37" t="s">
        <v>83</v>
      </c>
      <c r="I103" s="37">
        <v>9354</v>
      </c>
      <c r="J103" s="37" t="s">
        <v>83</v>
      </c>
      <c r="K103" s="37" t="s">
        <v>83</v>
      </c>
      <c r="L103" s="37" t="s">
        <v>83</v>
      </c>
      <c r="M103" s="36" t="s">
        <v>83</v>
      </c>
    </row>
    <row r="104" spans="1:13" x14ac:dyDescent="0.25">
      <c r="A104" s="41">
        <v>1916</v>
      </c>
      <c r="B104" s="40">
        <v>99</v>
      </c>
      <c r="C104" s="37">
        <v>7165</v>
      </c>
      <c r="D104" s="37">
        <v>1253</v>
      </c>
      <c r="E104" s="37" t="s">
        <v>83</v>
      </c>
      <c r="F104" s="37" t="s">
        <v>83</v>
      </c>
      <c r="G104" s="37" t="s">
        <v>83</v>
      </c>
      <c r="H104" s="37" t="s">
        <v>83</v>
      </c>
      <c r="I104" s="37">
        <v>5912</v>
      </c>
      <c r="J104" s="37" t="s">
        <v>83</v>
      </c>
      <c r="K104" s="37" t="s">
        <v>83</v>
      </c>
      <c r="L104" s="37" t="s">
        <v>83</v>
      </c>
      <c r="M104" s="36" t="s">
        <v>83</v>
      </c>
    </row>
    <row r="105" spans="1:13" x14ac:dyDescent="0.25">
      <c r="A105" s="41">
        <v>1915</v>
      </c>
      <c r="B105" s="40">
        <v>100</v>
      </c>
      <c r="C105" s="37">
        <v>5894</v>
      </c>
      <c r="D105" s="37">
        <v>1026</v>
      </c>
      <c r="E105" s="37" t="s">
        <v>83</v>
      </c>
      <c r="F105" s="37" t="s">
        <v>83</v>
      </c>
      <c r="G105" s="37" t="s">
        <v>83</v>
      </c>
      <c r="H105" s="37" t="s">
        <v>83</v>
      </c>
      <c r="I105" s="37">
        <v>4868</v>
      </c>
      <c r="J105" s="37" t="s">
        <v>83</v>
      </c>
      <c r="K105" s="37" t="s">
        <v>83</v>
      </c>
      <c r="L105" s="37" t="s">
        <v>83</v>
      </c>
      <c r="M105" s="36" t="s">
        <v>83</v>
      </c>
    </row>
    <row r="106" spans="1:13" x14ac:dyDescent="0.25">
      <c r="A106" s="41">
        <v>1914</v>
      </c>
      <c r="B106" s="40">
        <v>101</v>
      </c>
      <c r="C106" s="37">
        <v>6065</v>
      </c>
      <c r="D106" s="37">
        <v>971</v>
      </c>
      <c r="E106" s="37" t="s">
        <v>83</v>
      </c>
      <c r="F106" s="37" t="s">
        <v>83</v>
      </c>
      <c r="G106" s="37" t="s">
        <v>83</v>
      </c>
      <c r="H106" s="37" t="s">
        <v>83</v>
      </c>
      <c r="I106" s="37">
        <v>5094</v>
      </c>
      <c r="J106" s="37" t="s">
        <v>83</v>
      </c>
      <c r="K106" s="37" t="s">
        <v>83</v>
      </c>
      <c r="L106" s="37" t="s">
        <v>83</v>
      </c>
      <c r="M106" s="36" t="s">
        <v>83</v>
      </c>
    </row>
    <row r="107" spans="1:13" x14ac:dyDescent="0.25">
      <c r="A107" s="41">
        <v>1913</v>
      </c>
      <c r="B107" s="40">
        <v>102</v>
      </c>
      <c r="C107" s="37">
        <v>3720</v>
      </c>
      <c r="D107" s="37">
        <v>534</v>
      </c>
      <c r="E107" s="37" t="s">
        <v>83</v>
      </c>
      <c r="F107" s="37" t="s">
        <v>83</v>
      </c>
      <c r="G107" s="37" t="s">
        <v>83</v>
      </c>
      <c r="H107" s="37" t="s">
        <v>83</v>
      </c>
      <c r="I107" s="37">
        <v>3186</v>
      </c>
      <c r="J107" s="37" t="s">
        <v>83</v>
      </c>
      <c r="K107" s="37" t="s">
        <v>83</v>
      </c>
      <c r="L107" s="37" t="s">
        <v>83</v>
      </c>
      <c r="M107" s="36" t="s">
        <v>83</v>
      </c>
    </row>
    <row r="108" spans="1:13" x14ac:dyDescent="0.25">
      <c r="A108" s="41">
        <v>1912</v>
      </c>
      <c r="B108" s="40">
        <v>103</v>
      </c>
      <c r="C108" s="37">
        <v>2224</v>
      </c>
      <c r="D108" s="37">
        <v>339</v>
      </c>
      <c r="E108" s="37" t="s">
        <v>83</v>
      </c>
      <c r="F108" s="37" t="s">
        <v>83</v>
      </c>
      <c r="G108" s="37" t="s">
        <v>83</v>
      </c>
      <c r="H108" s="37" t="s">
        <v>83</v>
      </c>
      <c r="I108" s="37">
        <v>1885</v>
      </c>
      <c r="J108" s="37" t="s">
        <v>83</v>
      </c>
      <c r="K108" s="37" t="s">
        <v>83</v>
      </c>
      <c r="L108" s="37" t="s">
        <v>83</v>
      </c>
      <c r="M108" s="36" t="s">
        <v>83</v>
      </c>
    </row>
    <row r="109" spans="1:13" x14ac:dyDescent="0.25">
      <c r="A109" s="41">
        <v>1911</v>
      </c>
      <c r="B109" s="40">
        <v>104</v>
      </c>
      <c r="C109" s="37">
        <v>1284</v>
      </c>
      <c r="D109" s="37">
        <v>207</v>
      </c>
      <c r="E109" s="37" t="s">
        <v>83</v>
      </c>
      <c r="F109" s="37" t="s">
        <v>83</v>
      </c>
      <c r="G109" s="37" t="s">
        <v>83</v>
      </c>
      <c r="H109" s="37" t="s">
        <v>83</v>
      </c>
      <c r="I109" s="37">
        <v>1077</v>
      </c>
      <c r="J109" s="37" t="s">
        <v>83</v>
      </c>
      <c r="K109" s="37" t="s">
        <v>83</v>
      </c>
      <c r="L109" s="37" t="s">
        <v>83</v>
      </c>
      <c r="M109" s="36" t="s">
        <v>83</v>
      </c>
    </row>
    <row r="110" spans="1:13" x14ac:dyDescent="0.25">
      <c r="A110" s="41" t="s">
        <v>85</v>
      </c>
      <c r="B110" s="40" t="s">
        <v>84</v>
      </c>
      <c r="C110" s="37">
        <v>1857</v>
      </c>
      <c r="D110" s="37">
        <v>371</v>
      </c>
      <c r="E110" s="37" t="s">
        <v>83</v>
      </c>
      <c r="F110" s="37" t="s">
        <v>83</v>
      </c>
      <c r="G110" s="37" t="s">
        <v>83</v>
      </c>
      <c r="H110" s="37" t="s">
        <v>83</v>
      </c>
      <c r="I110" s="37">
        <v>1486</v>
      </c>
      <c r="J110" s="37" t="s">
        <v>83</v>
      </c>
      <c r="K110" s="37" t="s">
        <v>83</v>
      </c>
      <c r="L110" s="37" t="s">
        <v>83</v>
      </c>
      <c r="M110" s="36" t="s">
        <v>83</v>
      </c>
    </row>
    <row r="111" spans="1:13" x14ac:dyDescent="0.25">
      <c r="A111" s="71"/>
      <c r="B111" s="72"/>
      <c r="C111" s="37"/>
      <c r="D111" s="37"/>
      <c r="E111" s="37"/>
      <c r="F111" s="37"/>
      <c r="G111" s="37"/>
      <c r="H111" s="37"/>
      <c r="I111" s="37"/>
      <c r="J111" s="37"/>
      <c r="K111" s="37"/>
      <c r="L111" s="37"/>
      <c r="M111" s="36"/>
    </row>
    <row r="112" spans="1:13" x14ac:dyDescent="0.25">
      <c r="A112" s="71" t="s">
        <v>82</v>
      </c>
      <c r="B112" s="72"/>
      <c r="C112" s="37">
        <v>66602645</v>
      </c>
      <c r="D112" s="37">
        <v>32230087</v>
      </c>
      <c r="E112" s="37">
        <v>17716135</v>
      </c>
      <c r="F112" s="37">
        <v>11825038</v>
      </c>
      <c r="G112" s="37">
        <v>768782</v>
      </c>
      <c r="H112" s="37">
        <v>1920132</v>
      </c>
      <c r="I112" s="37">
        <v>34372558</v>
      </c>
      <c r="J112" s="37">
        <v>16547913</v>
      </c>
      <c r="K112" s="37">
        <v>11782778</v>
      </c>
      <c r="L112" s="37">
        <v>3309840</v>
      </c>
      <c r="M112" s="36">
        <v>2732027</v>
      </c>
    </row>
    <row r="113" spans="1:13" x14ac:dyDescent="0.25">
      <c r="A113" s="39"/>
      <c r="B113" s="38"/>
      <c r="C113" s="37"/>
      <c r="D113" s="37"/>
      <c r="E113" s="37"/>
      <c r="F113" s="37"/>
      <c r="G113" s="37"/>
      <c r="H113" s="37"/>
      <c r="I113" s="37"/>
      <c r="J113" s="37"/>
      <c r="K113" s="37"/>
      <c r="L113" s="37"/>
      <c r="M113" s="36"/>
    </row>
    <row r="114" spans="1:13" x14ac:dyDescent="0.25">
      <c r="A114" s="71" t="s">
        <v>81</v>
      </c>
      <c r="B114" s="72"/>
      <c r="C114" s="37">
        <v>16352131</v>
      </c>
      <c r="D114" s="37">
        <v>8362047</v>
      </c>
      <c r="E114" s="37">
        <v>8357472</v>
      </c>
      <c r="F114" s="37">
        <v>3980</v>
      </c>
      <c r="G114" s="37">
        <v>304</v>
      </c>
      <c r="H114" s="37">
        <v>291</v>
      </c>
      <c r="I114" s="37">
        <v>7990084</v>
      </c>
      <c r="J114" s="37">
        <v>7981925</v>
      </c>
      <c r="K114" s="37">
        <v>7528</v>
      </c>
      <c r="L114" s="37">
        <v>424</v>
      </c>
      <c r="M114" s="36">
        <v>207</v>
      </c>
    </row>
    <row r="115" spans="1:13" x14ac:dyDescent="0.25">
      <c r="A115" s="71" t="s">
        <v>80</v>
      </c>
      <c r="B115" s="72"/>
      <c r="C115" s="37">
        <v>33635130</v>
      </c>
      <c r="D115" s="37">
        <v>16565586</v>
      </c>
      <c r="E115" s="37">
        <v>8669629</v>
      </c>
      <c r="F115" s="37">
        <v>6654757</v>
      </c>
      <c r="G115" s="37">
        <v>85171</v>
      </c>
      <c r="H115" s="37">
        <v>1156029</v>
      </c>
      <c r="I115" s="37">
        <v>17069544</v>
      </c>
      <c r="J115" s="37">
        <v>7798159</v>
      </c>
      <c r="K115" s="37">
        <v>7344839</v>
      </c>
      <c r="L115" s="37">
        <v>293779</v>
      </c>
      <c r="M115" s="36">
        <v>1632767</v>
      </c>
    </row>
    <row r="116" spans="1:13" x14ac:dyDescent="0.25">
      <c r="A116" s="71" t="s">
        <v>79</v>
      </c>
      <c r="B116" s="72"/>
      <c r="C116" s="37">
        <v>16615384</v>
      </c>
      <c r="D116" s="37">
        <v>7302454</v>
      </c>
      <c r="E116" s="37">
        <v>689034</v>
      </c>
      <c r="F116" s="37">
        <v>5166301</v>
      </c>
      <c r="G116" s="37">
        <v>683307</v>
      </c>
      <c r="H116" s="37">
        <v>763812</v>
      </c>
      <c r="I116" s="37">
        <v>9312930</v>
      </c>
      <c r="J116" s="37">
        <v>767829</v>
      </c>
      <c r="K116" s="37">
        <v>4430411</v>
      </c>
      <c r="L116" s="37">
        <v>3015637</v>
      </c>
      <c r="M116" s="36">
        <v>1099053</v>
      </c>
    </row>
    <row r="117" spans="1:13" x14ac:dyDescent="0.25">
      <c r="A117" s="39"/>
      <c r="B117" s="38"/>
      <c r="C117" s="37"/>
      <c r="D117" s="37"/>
      <c r="E117" s="37"/>
      <c r="F117" s="37"/>
      <c r="G117" s="37"/>
      <c r="H117" s="37"/>
      <c r="I117" s="37"/>
      <c r="J117" s="37"/>
      <c r="K117" s="37"/>
      <c r="L117" s="37"/>
      <c r="M117" s="36"/>
    </row>
    <row r="118" spans="1:13" x14ac:dyDescent="0.25">
      <c r="A118" s="71" t="s">
        <v>78</v>
      </c>
      <c r="B118" s="72"/>
      <c r="C118" s="37">
        <v>12276879</v>
      </c>
      <c r="D118" s="37">
        <v>6274647</v>
      </c>
      <c r="E118" s="37">
        <v>6274647</v>
      </c>
      <c r="F118" s="37">
        <v>0</v>
      </c>
      <c r="G118" s="37">
        <v>0</v>
      </c>
      <c r="H118" s="37">
        <v>0</v>
      </c>
      <c r="I118" s="37">
        <v>6002232</v>
      </c>
      <c r="J118" s="37">
        <v>6002232</v>
      </c>
      <c r="K118" s="37">
        <v>0</v>
      </c>
      <c r="L118" s="37">
        <v>0</v>
      </c>
      <c r="M118" s="36">
        <v>0</v>
      </c>
    </row>
    <row r="119" spans="1:13" x14ac:dyDescent="0.25">
      <c r="A119" s="71" t="s">
        <v>77</v>
      </c>
      <c r="B119" s="72"/>
      <c r="C119" s="37">
        <v>24472103</v>
      </c>
      <c r="D119" s="37">
        <v>12174343</v>
      </c>
      <c r="E119" s="37">
        <v>8968585</v>
      </c>
      <c r="F119" s="37">
        <v>2881395</v>
      </c>
      <c r="G119" s="37">
        <v>9568</v>
      </c>
      <c r="H119" s="37">
        <v>314795</v>
      </c>
      <c r="I119" s="37">
        <v>12297760</v>
      </c>
      <c r="J119" s="37">
        <v>8251310</v>
      </c>
      <c r="K119" s="37">
        <v>3511823</v>
      </c>
      <c r="L119" s="37">
        <v>34075</v>
      </c>
      <c r="M119" s="36">
        <v>500552</v>
      </c>
    </row>
    <row r="120" spans="1:13" x14ac:dyDescent="0.25">
      <c r="A120" s="71" t="s">
        <v>76</v>
      </c>
      <c r="B120" s="72"/>
      <c r="C120" s="37">
        <v>23751053</v>
      </c>
      <c r="D120" s="37">
        <v>11451339</v>
      </c>
      <c r="E120" s="37">
        <v>2324192</v>
      </c>
      <c r="F120" s="37">
        <v>7345712</v>
      </c>
      <c r="G120" s="37">
        <v>297419</v>
      </c>
      <c r="H120" s="37">
        <v>1484016</v>
      </c>
      <c r="I120" s="37">
        <v>12299714</v>
      </c>
      <c r="J120" s="37">
        <v>2029202</v>
      </c>
      <c r="K120" s="37">
        <v>7095290</v>
      </c>
      <c r="L120" s="37">
        <v>1167406</v>
      </c>
      <c r="M120" s="36">
        <v>2007816</v>
      </c>
    </row>
    <row r="121" spans="1:13" x14ac:dyDescent="0.25">
      <c r="A121" s="71" t="s">
        <v>75</v>
      </c>
      <c r="B121" s="72"/>
      <c r="C121" s="37">
        <v>6102610</v>
      </c>
      <c r="D121" s="37">
        <v>2329758</v>
      </c>
      <c r="E121" s="37">
        <v>148711</v>
      </c>
      <c r="F121" s="37">
        <v>1597931</v>
      </c>
      <c r="G121" s="37">
        <v>461795</v>
      </c>
      <c r="H121" s="37">
        <v>121321</v>
      </c>
      <c r="I121" s="37">
        <v>3772852</v>
      </c>
      <c r="J121" s="37">
        <v>265169</v>
      </c>
      <c r="K121" s="37">
        <v>1175665</v>
      </c>
      <c r="L121" s="37">
        <v>2108359</v>
      </c>
      <c r="M121" s="36">
        <v>223659</v>
      </c>
    </row>
    <row r="122" spans="1:13" x14ac:dyDescent="0.25">
      <c r="A122" s="39"/>
      <c r="B122" s="38"/>
      <c r="C122" s="37"/>
      <c r="D122" s="37"/>
      <c r="E122" s="37"/>
      <c r="F122" s="37"/>
      <c r="G122" s="37"/>
      <c r="H122" s="37"/>
      <c r="I122" s="37"/>
      <c r="J122" s="37"/>
      <c r="K122" s="37"/>
      <c r="L122" s="37"/>
      <c r="M122" s="36"/>
    </row>
    <row r="123" spans="1:13" x14ac:dyDescent="0.25">
      <c r="A123" s="71" t="s">
        <v>74</v>
      </c>
      <c r="B123" s="72"/>
      <c r="C123" s="37">
        <v>37690520</v>
      </c>
      <c r="D123" s="37">
        <v>18504867</v>
      </c>
      <c r="E123" s="37">
        <v>8937876</v>
      </c>
      <c r="F123" s="37">
        <v>7980190</v>
      </c>
      <c r="G123" s="37">
        <v>139583</v>
      </c>
      <c r="H123" s="37">
        <v>1447218</v>
      </c>
      <c r="I123" s="37">
        <v>19185653</v>
      </c>
      <c r="J123" s="37">
        <v>8036005</v>
      </c>
      <c r="K123" s="37">
        <v>8625576</v>
      </c>
      <c r="L123" s="37">
        <v>514998</v>
      </c>
      <c r="M123" s="36">
        <v>2009074</v>
      </c>
    </row>
    <row r="124" spans="1:13" x14ac:dyDescent="0.25">
      <c r="A124" s="71" t="s">
        <v>56</v>
      </c>
      <c r="B124" s="72"/>
      <c r="C124" s="37">
        <v>12559994</v>
      </c>
      <c r="D124" s="37">
        <v>5363173</v>
      </c>
      <c r="E124" s="37">
        <v>420787</v>
      </c>
      <c r="F124" s="37">
        <v>3840868</v>
      </c>
      <c r="G124" s="37">
        <v>628895</v>
      </c>
      <c r="H124" s="37">
        <v>472623</v>
      </c>
      <c r="I124" s="37">
        <v>7196821</v>
      </c>
      <c r="J124" s="37">
        <v>529983</v>
      </c>
      <c r="K124" s="37">
        <v>3149674</v>
      </c>
      <c r="L124" s="37">
        <v>2794418</v>
      </c>
      <c r="M124" s="36">
        <v>722746</v>
      </c>
    </row>
    <row r="125" spans="1:13" x14ac:dyDescent="0.25">
      <c r="A125" s="35"/>
      <c r="B125" s="34"/>
      <c r="C125" s="33"/>
      <c r="D125" s="33"/>
      <c r="E125" s="33"/>
      <c r="F125" s="33"/>
      <c r="G125" s="33"/>
      <c r="H125" s="33"/>
      <c r="I125" s="33"/>
      <c r="J125" s="33"/>
      <c r="K125" s="33"/>
      <c r="L125" s="33"/>
      <c r="M125" s="32"/>
    </row>
    <row r="126" spans="1:13" ht="13" thickBot="1" x14ac:dyDescent="0.3">
      <c r="A126" s="73" t="s">
        <v>73</v>
      </c>
      <c r="B126" s="74"/>
      <c r="C126" s="31">
        <v>755347</v>
      </c>
      <c r="D126" s="31">
        <v>197979</v>
      </c>
      <c r="E126" s="31">
        <v>10757</v>
      </c>
      <c r="F126" s="31">
        <v>94000</v>
      </c>
      <c r="G126" s="31">
        <v>88967</v>
      </c>
      <c r="H126" s="31">
        <v>4255</v>
      </c>
      <c r="I126" s="31">
        <v>557368</v>
      </c>
      <c r="J126" s="31">
        <v>45258</v>
      </c>
      <c r="K126" s="31">
        <v>45064</v>
      </c>
      <c r="L126" s="31">
        <v>450218</v>
      </c>
      <c r="M126" s="30">
        <v>16828</v>
      </c>
    </row>
    <row r="128" spans="1:13" x14ac:dyDescent="0.25">
      <c r="A128" s="28" t="s">
        <v>72</v>
      </c>
    </row>
    <row r="129" spans="1:13" x14ac:dyDescent="0.25">
      <c r="A129" s="29" t="s">
        <v>71</v>
      </c>
    </row>
    <row r="130" spans="1:13" ht="51" customHeight="1" x14ac:dyDescent="0.25">
      <c r="A130" s="68" t="s">
        <v>70</v>
      </c>
      <c r="B130" s="69"/>
      <c r="C130" s="69"/>
      <c r="D130" s="69"/>
      <c r="E130" s="69"/>
      <c r="F130" s="69"/>
      <c r="G130" s="69"/>
      <c r="H130" s="69"/>
      <c r="I130" s="69"/>
      <c r="J130" s="69"/>
      <c r="K130" s="69"/>
      <c r="L130" s="69"/>
      <c r="M130" s="69"/>
    </row>
    <row r="131" spans="1:13" ht="30" customHeight="1" x14ac:dyDescent="0.35">
      <c r="A131" s="70" t="s">
        <v>69</v>
      </c>
      <c r="B131" s="69"/>
      <c r="C131" s="69"/>
      <c r="D131" s="69"/>
      <c r="E131" s="69"/>
      <c r="F131" s="69"/>
      <c r="G131" s="69"/>
      <c r="H131" s="69"/>
      <c r="I131" s="69"/>
      <c r="J131" s="69"/>
      <c r="K131" s="69"/>
      <c r="L131" s="69"/>
      <c r="M131" s="69"/>
    </row>
    <row r="132" spans="1:13" x14ac:dyDescent="0.25">
      <c r="A132" s="28" t="s">
        <v>68</v>
      </c>
    </row>
    <row r="133" spans="1:13" x14ac:dyDescent="0.25">
      <c r="A133" s="28" t="s">
        <v>67</v>
      </c>
    </row>
  </sheetData>
  <mergeCells count="17">
    <mergeCell ref="A3:C3"/>
    <mergeCell ref="D3:H3"/>
    <mergeCell ref="I3:M3"/>
    <mergeCell ref="A111:B111"/>
    <mergeCell ref="A112:B112"/>
    <mergeCell ref="A130:M130"/>
    <mergeCell ref="A131:M131"/>
    <mergeCell ref="A114:B114"/>
    <mergeCell ref="A115:B115"/>
    <mergeCell ref="A116:B116"/>
    <mergeCell ref="A118:B118"/>
    <mergeCell ref="A126:B126"/>
    <mergeCell ref="A119:B119"/>
    <mergeCell ref="A120:B120"/>
    <mergeCell ref="A121:B121"/>
    <mergeCell ref="A123:B123"/>
    <mergeCell ref="A124:B124"/>
  </mergeCells>
  <pageMargins left="0.78740157499999996" right="0.78740157499999996" top="0.984251969" bottom="0.984251969" header="0.4921259845" footer="0.4921259845"/>
  <pageSetup orientation="portrait" horizontalDpi="0" verticalDpi="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FCBDB8-546E-4D28-8D89-5096C89E1EAB}">
  <sheetPr>
    <pageSetUpPr fitToPage="1"/>
  </sheetPr>
  <dimension ref="A1:M132"/>
  <sheetViews>
    <sheetView workbookViewId="0">
      <pane xSplit="2" ySplit="4" topLeftCell="C5" activePane="bottomRight" state="frozen"/>
      <selection activeCell="C5" sqref="C5"/>
      <selection pane="topRight" activeCell="C5" sqref="C5"/>
      <selection pane="bottomLeft" activeCell="C5" sqref="C5"/>
      <selection pane="bottomRight" activeCell="C5" sqref="C5"/>
    </sheetView>
  </sheetViews>
  <sheetFormatPr baseColWidth="10" defaultColWidth="9.1796875" defaultRowHeight="12.5" x14ac:dyDescent="0.25"/>
  <cols>
    <col min="1" max="13" width="10.81640625" style="27" customWidth="1"/>
    <col min="14" max="16384" width="9.1796875" style="27"/>
  </cols>
  <sheetData>
    <row r="1" spans="1:13" x14ac:dyDescent="0.25">
      <c r="A1" s="28" t="s">
        <v>100</v>
      </c>
    </row>
    <row r="2" spans="1:13" ht="13" thickBot="1" x14ac:dyDescent="0.3"/>
    <row r="3" spans="1:13" x14ac:dyDescent="0.25">
      <c r="A3" s="75"/>
      <c r="B3" s="76"/>
      <c r="C3" s="77"/>
      <c r="D3" s="78" t="s">
        <v>96</v>
      </c>
      <c r="E3" s="76"/>
      <c r="F3" s="76"/>
      <c r="G3" s="76"/>
      <c r="H3" s="77"/>
      <c r="I3" s="78" t="s">
        <v>95</v>
      </c>
      <c r="J3" s="76"/>
      <c r="K3" s="76"/>
      <c r="L3" s="76"/>
      <c r="M3" s="79"/>
    </row>
    <row r="4" spans="1:13" ht="37.5" x14ac:dyDescent="0.25">
      <c r="A4" s="45" t="s">
        <v>94</v>
      </c>
      <c r="B4" s="44" t="s">
        <v>93</v>
      </c>
      <c r="C4" s="43" t="s">
        <v>2</v>
      </c>
      <c r="D4" s="43" t="s">
        <v>89</v>
      </c>
      <c r="E4" s="43" t="s">
        <v>3</v>
      </c>
      <c r="F4" s="43" t="s">
        <v>92</v>
      </c>
      <c r="G4" s="43" t="s">
        <v>91</v>
      </c>
      <c r="H4" s="43" t="s">
        <v>90</v>
      </c>
      <c r="I4" s="43" t="s">
        <v>89</v>
      </c>
      <c r="J4" s="43" t="s">
        <v>3</v>
      </c>
      <c r="K4" s="43" t="s">
        <v>88</v>
      </c>
      <c r="L4" s="43" t="s">
        <v>87</v>
      </c>
      <c r="M4" s="42" t="s">
        <v>86</v>
      </c>
    </row>
    <row r="5" spans="1:13" x14ac:dyDescent="0.25">
      <c r="A5" s="41">
        <v>2016</v>
      </c>
      <c r="B5" s="40">
        <v>0</v>
      </c>
      <c r="C5" s="37">
        <v>738353</v>
      </c>
      <c r="D5" s="37">
        <v>377237</v>
      </c>
      <c r="E5" s="37">
        <v>377237</v>
      </c>
      <c r="F5" s="37">
        <v>0</v>
      </c>
      <c r="G5" s="37">
        <v>0</v>
      </c>
      <c r="H5" s="37">
        <v>0</v>
      </c>
      <c r="I5" s="37">
        <v>361116</v>
      </c>
      <c r="J5" s="37">
        <v>361116</v>
      </c>
      <c r="K5" s="37">
        <v>0</v>
      </c>
      <c r="L5" s="37">
        <v>0</v>
      </c>
      <c r="M5" s="36">
        <v>0</v>
      </c>
    </row>
    <row r="6" spans="1:13" x14ac:dyDescent="0.25">
      <c r="A6" s="41">
        <v>2015</v>
      </c>
      <c r="B6" s="40">
        <v>1</v>
      </c>
      <c r="C6" s="37">
        <v>758384</v>
      </c>
      <c r="D6" s="37">
        <v>387510</v>
      </c>
      <c r="E6" s="37">
        <v>387510</v>
      </c>
      <c r="F6" s="37">
        <v>0</v>
      </c>
      <c r="G6" s="37">
        <v>0</v>
      </c>
      <c r="H6" s="37">
        <v>0</v>
      </c>
      <c r="I6" s="37">
        <v>370874</v>
      </c>
      <c r="J6" s="37">
        <v>370874</v>
      </c>
      <c r="K6" s="37">
        <v>0</v>
      </c>
      <c r="L6" s="37">
        <v>0</v>
      </c>
      <c r="M6" s="36">
        <v>0</v>
      </c>
    </row>
    <row r="7" spans="1:13" x14ac:dyDescent="0.25">
      <c r="A7" s="41">
        <v>2014</v>
      </c>
      <c r="B7" s="40">
        <v>2</v>
      </c>
      <c r="C7" s="37">
        <v>781029</v>
      </c>
      <c r="D7" s="37">
        <v>396795</v>
      </c>
      <c r="E7" s="37">
        <v>396795</v>
      </c>
      <c r="F7" s="37">
        <v>0</v>
      </c>
      <c r="G7" s="37">
        <v>0</v>
      </c>
      <c r="H7" s="37">
        <v>0</v>
      </c>
      <c r="I7" s="37">
        <v>384234</v>
      </c>
      <c r="J7" s="37">
        <v>384234</v>
      </c>
      <c r="K7" s="37">
        <v>0</v>
      </c>
      <c r="L7" s="37">
        <v>0</v>
      </c>
      <c r="M7" s="36">
        <v>0</v>
      </c>
    </row>
    <row r="8" spans="1:13" x14ac:dyDescent="0.25">
      <c r="A8" s="41">
        <v>2013</v>
      </c>
      <c r="B8" s="40">
        <v>3</v>
      </c>
      <c r="C8" s="37">
        <v>789185</v>
      </c>
      <c r="D8" s="37">
        <v>403205</v>
      </c>
      <c r="E8" s="37">
        <v>403205</v>
      </c>
      <c r="F8" s="37">
        <v>0</v>
      </c>
      <c r="G8" s="37">
        <v>0</v>
      </c>
      <c r="H8" s="37">
        <v>0</v>
      </c>
      <c r="I8" s="37">
        <v>385980</v>
      </c>
      <c r="J8" s="37">
        <v>385980</v>
      </c>
      <c r="K8" s="37">
        <v>0</v>
      </c>
      <c r="L8" s="37">
        <v>0</v>
      </c>
      <c r="M8" s="36">
        <v>0</v>
      </c>
    </row>
    <row r="9" spans="1:13" x14ac:dyDescent="0.25">
      <c r="A9" s="41">
        <v>2012</v>
      </c>
      <c r="B9" s="40">
        <v>4</v>
      </c>
      <c r="C9" s="37">
        <v>810270</v>
      </c>
      <c r="D9" s="37">
        <v>415088</v>
      </c>
      <c r="E9" s="37">
        <v>415088</v>
      </c>
      <c r="F9" s="37">
        <v>0</v>
      </c>
      <c r="G9" s="37">
        <v>0</v>
      </c>
      <c r="H9" s="37">
        <v>0</v>
      </c>
      <c r="I9" s="37">
        <v>395182</v>
      </c>
      <c r="J9" s="37">
        <v>395182</v>
      </c>
      <c r="K9" s="37">
        <v>0</v>
      </c>
      <c r="L9" s="37">
        <v>0</v>
      </c>
      <c r="M9" s="36">
        <v>0</v>
      </c>
    </row>
    <row r="10" spans="1:13" x14ac:dyDescent="0.25">
      <c r="A10" s="41">
        <v>2011</v>
      </c>
      <c r="B10" s="40">
        <v>5</v>
      </c>
      <c r="C10" s="37">
        <v>818446</v>
      </c>
      <c r="D10" s="37">
        <v>416844</v>
      </c>
      <c r="E10" s="37">
        <v>416844</v>
      </c>
      <c r="F10" s="37">
        <v>0</v>
      </c>
      <c r="G10" s="37">
        <v>0</v>
      </c>
      <c r="H10" s="37">
        <v>0</v>
      </c>
      <c r="I10" s="37">
        <v>401602</v>
      </c>
      <c r="J10" s="37">
        <v>401602</v>
      </c>
      <c r="K10" s="37">
        <v>0</v>
      </c>
      <c r="L10" s="37">
        <v>0</v>
      </c>
      <c r="M10" s="36">
        <v>0</v>
      </c>
    </row>
    <row r="11" spans="1:13" x14ac:dyDescent="0.25">
      <c r="A11" s="41">
        <v>2010</v>
      </c>
      <c r="B11" s="40">
        <v>6</v>
      </c>
      <c r="C11" s="37">
        <v>841260</v>
      </c>
      <c r="D11" s="37">
        <v>428950</v>
      </c>
      <c r="E11" s="37">
        <v>428950</v>
      </c>
      <c r="F11" s="37">
        <v>0</v>
      </c>
      <c r="G11" s="37">
        <v>0</v>
      </c>
      <c r="H11" s="37">
        <v>0</v>
      </c>
      <c r="I11" s="37">
        <v>412310</v>
      </c>
      <c r="J11" s="37">
        <v>412310</v>
      </c>
      <c r="K11" s="37">
        <v>0</v>
      </c>
      <c r="L11" s="37">
        <v>0</v>
      </c>
      <c r="M11" s="36">
        <v>0</v>
      </c>
    </row>
    <row r="12" spans="1:13" x14ac:dyDescent="0.25">
      <c r="A12" s="41">
        <v>2009</v>
      </c>
      <c r="B12" s="40">
        <v>7</v>
      </c>
      <c r="C12" s="37">
        <v>835867</v>
      </c>
      <c r="D12" s="37">
        <v>428265</v>
      </c>
      <c r="E12" s="37">
        <v>428265</v>
      </c>
      <c r="F12" s="37">
        <v>0</v>
      </c>
      <c r="G12" s="37">
        <v>0</v>
      </c>
      <c r="H12" s="37">
        <v>0</v>
      </c>
      <c r="I12" s="37">
        <v>407602</v>
      </c>
      <c r="J12" s="37">
        <v>407602</v>
      </c>
      <c r="K12" s="37">
        <v>0</v>
      </c>
      <c r="L12" s="37">
        <v>0</v>
      </c>
      <c r="M12" s="36">
        <v>0</v>
      </c>
    </row>
    <row r="13" spans="1:13" x14ac:dyDescent="0.25">
      <c r="A13" s="41">
        <v>2008</v>
      </c>
      <c r="B13" s="40">
        <v>8</v>
      </c>
      <c r="C13" s="37">
        <v>843212</v>
      </c>
      <c r="D13" s="37">
        <v>431945</v>
      </c>
      <c r="E13" s="37">
        <v>431945</v>
      </c>
      <c r="F13" s="37">
        <v>0</v>
      </c>
      <c r="G13" s="37">
        <v>0</v>
      </c>
      <c r="H13" s="37">
        <v>0</v>
      </c>
      <c r="I13" s="37">
        <v>411267</v>
      </c>
      <c r="J13" s="37">
        <v>411267</v>
      </c>
      <c r="K13" s="37">
        <v>0</v>
      </c>
      <c r="L13" s="37">
        <v>0</v>
      </c>
      <c r="M13" s="36">
        <v>0</v>
      </c>
    </row>
    <row r="14" spans="1:13" x14ac:dyDescent="0.25">
      <c r="A14" s="41">
        <v>2007</v>
      </c>
      <c r="B14" s="40">
        <v>9</v>
      </c>
      <c r="C14" s="37">
        <v>835737</v>
      </c>
      <c r="D14" s="37">
        <v>427334</v>
      </c>
      <c r="E14" s="37">
        <v>427334</v>
      </c>
      <c r="F14" s="37">
        <v>0</v>
      </c>
      <c r="G14" s="37">
        <v>0</v>
      </c>
      <c r="H14" s="37">
        <v>0</v>
      </c>
      <c r="I14" s="37">
        <v>408403</v>
      </c>
      <c r="J14" s="37">
        <v>408403</v>
      </c>
      <c r="K14" s="37">
        <v>0</v>
      </c>
      <c r="L14" s="37">
        <v>0</v>
      </c>
      <c r="M14" s="36">
        <v>0</v>
      </c>
    </row>
    <row r="15" spans="1:13" x14ac:dyDescent="0.25">
      <c r="A15" s="41">
        <v>2006</v>
      </c>
      <c r="B15" s="40">
        <v>10</v>
      </c>
      <c r="C15" s="37">
        <v>849930</v>
      </c>
      <c r="D15" s="37">
        <v>433764</v>
      </c>
      <c r="E15" s="37">
        <v>433764</v>
      </c>
      <c r="F15" s="37">
        <v>0</v>
      </c>
      <c r="G15" s="37">
        <v>0</v>
      </c>
      <c r="H15" s="37">
        <v>0</v>
      </c>
      <c r="I15" s="37">
        <v>416166</v>
      </c>
      <c r="J15" s="37">
        <v>416166</v>
      </c>
      <c r="K15" s="37">
        <v>0</v>
      </c>
      <c r="L15" s="37">
        <v>0</v>
      </c>
      <c r="M15" s="36">
        <v>0</v>
      </c>
    </row>
    <row r="16" spans="1:13" x14ac:dyDescent="0.25">
      <c r="A16" s="41">
        <v>2005</v>
      </c>
      <c r="B16" s="40">
        <v>11</v>
      </c>
      <c r="C16" s="37">
        <v>830335</v>
      </c>
      <c r="D16" s="37">
        <v>424735</v>
      </c>
      <c r="E16" s="37">
        <v>424735</v>
      </c>
      <c r="F16" s="37">
        <v>0</v>
      </c>
      <c r="G16" s="37">
        <v>0</v>
      </c>
      <c r="H16" s="37">
        <v>0</v>
      </c>
      <c r="I16" s="37">
        <v>405600</v>
      </c>
      <c r="J16" s="37">
        <v>405600</v>
      </c>
      <c r="K16" s="37">
        <v>0</v>
      </c>
      <c r="L16" s="37">
        <v>0</v>
      </c>
      <c r="M16" s="36">
        <v>0</v>
      </c>
    </row>
    <row r="17" spans="1:13" x14ac:dyDescent="0.25">
      <c r="A17" s="41">
        <v>2004</v>
      </c>
      <c r="B17" s="40">
        <v>12</v>
      </c>
      <c r="C17" s="37">
        <v>828058</v>
      </c>
      <c r="D17" s="37">
        <v>423214</v>
      </c>
      <c r="E17" s="37">
        <v>423214</v>
      </c>
      <c r="F17" s="37">
        <v>0</v>
      </c>
      <c r="G17" s="37">
        <v>0</v>
      </c>
      <c r="H17" s="37">
        <v>0</v>
      </c>
      <c r="I17" s="37">
        <v>404844</v>
      </c>
      <c r="J17" s="37">
        <v>404844</v>
      </c>
      <c r="K17" s="37">
        <v>0</v>
      </c>
      <c r="L17" s="37">
        <v>0</v>
      </c>
      <c r="M17" s="36">
        <v>0</v>
      </c>
    </row>
    <row r="18" spans="1:13" x14ac:dyDescent="0.25">
      <c r="A18" s="41">
        <v>2003</v>
      </c>
      <c r="B18" s="40">
        <v>13</v>
      </c>
      <c r="C18" s="37">
        <v>825179</v>
      </c>
      <c r="D18" s="37">
        <v>421249</v>
      </c>
      <c r="E18" s="37">
        <v>421249</v>
      </c>
      <c r="F18" s="37">
        <v>0</v>
      </c>
      <c r="G18" s="37">
        <v>0</v>
      </c>
      <c r="H18" s="37">
        <v>0</v>
      </c>
      <c r="I18" s="37">
        <v>403930</v>
      </c>
      <c r="J18" s="37">
        <v>403930</v>
      </c>
      <c r="K18" s="37">
        <v>0</v>
      </c>
      <c r="L18" s="37">
        <v>0</v>
      </c>
      <c r="M18" s="36">
        <v>0</v>
      </c>
    </row>
    <row r="19" spans="1:13" x14ac:dyDescent="0.25">
      <c r="A19" s="41">
        <v>2002</v>
      </c>
      <c r="B19" s="40">
        <v>14</v>
      </c>
      <c r="C19" s="37">
        <v>830133</v>
      </c>
      <c r="D19" s="37">
        <v>424892</v>
      </c>
      <c r="E19" s="37">
        <v>424892</v>
      </c>
      <c r="F19" s="37">
        <v>0</v>
      </c>
      <c r="G19" s="37">
        <v>0</v>
      </c>
      <c r="H19" s="37">
        <v>0</v>
      </c>
      <c r="I19" s="37">
        <v>405241</v>
      </c>
      <c r="J19" s="37">
        <v>405241</v>
      </c>
      <c r="K19" s="37">
        <v>0</v>
      </c>
      <c r="L19" s="37">
        <v>0</v>
      </c>
      <c r="M19" s="36">
        <v>0</v>
      </c>
    </row>
    <row r="20" spans="1:13" x14ac:dyDescent="0.25">
      <c r="A20" s="41">
        <v>2001</v>
      </c>
      <c r="B20" s="40">
        <v>15</v>
      </c>
      <c r="C20" s="37">
        <v>847851</v>
      </c>
      <c r="D20" s="37">
        <v>435265</v>
      </c>
      <c r="E20" s="37">
        <v>435265</v>
      </c>
      <c r="F20" s="37">
        <v>0</v>
      </c>
      <c r="G20" s="37">
        <v>0</v>
      </c>
      <c r="H20" s="37">
        <v>0</v>
      </c>
      <c r="I20" s="37">
        <v>412586</v>
      </c>
      <c r="J20" s="37">
        <v>412586</v>
      </c>
      <c r="K20" s="37">
        <v>0</v>
      </c>
      <c r="L20" s="37">
        <v>0</v>
      </c>
      <c r="M20" s="36">
        <v>0</v>
      </c>
    </row>
    <row r="21" spans="1:13" x14ac:dyDescent="0.25">
      <c r="A21" s="41">
        <v>2000</v>
      </c>
      <c r="B21" s="40">
        <v>16</v>
      </c>
      <c r="C21" s="37">
        <v>860026</v>
      </c>
      <c r="D21" s="37">
        <v>442221</v>
      </c>
      <c r="E21" s="37">
        <v>442221</v>
      </c>
      <c r="F21" s="37">
        <v>0</v>
      </c>
      <c r="G21" s="37">
        <v>0</v>
      </c>
      <c r="H21" s="37">
        <v>0</v>
      </c>
      <c r="I21" s="37">
        <v>417805</v>
      </c>
      <c r="J21" s="37">
        <v>417805</v>
      </c>
      <c r="K21" s="37">
        <v>0</v>
      </c>
      <c r="L21" s="37">
        <v>0</v>
      </c>
      <c r="M21" s="36">
        <v>0</v>
      </c>
    </row>
    <row r="22" spans="1:13" x14ac:dyDescent="0.25">
      <c r="A22" s="41">
        <v>1999</v>
      </c>
      <c r="B22" s="40">
        <v>17</v>
      </c>
      <c r="C22" s="37">
        <v>814352</v>
      </c>
      <c r="D22" s="37">
        <v>418889</v>
      </c>
      <c r="E22" s="37">
        <v>418889</v>
      </c>
      <c r="F22" s="37">
        <v>0</v>
      </c>
      <c r="G22" s="37">
        <v>0</v>
      </c>
      <c r="H22" s="37">
        <v>0</v>
      </c>
      <c r="I22" s="37">
        <v>395463</v>
      </c>
      <c r="J22" s="37">
        <v>395463</v>
      </c>
      <c r="K22" s="37">
        <v>0</v>
      </c>
      <c r="L22" s="37">
        <v>0</v>
      </c>
      <c r="M22" s="36">
        <v>0</v>
      </c>
    </row>
    <row r="23" spans="1:13" x14ac:dyDescent="0.25">
      <c r="A23" s="41">
        <v>1998</v>
      </c>
      <c r="B23" s="40">
        <v>18</v>
      </c>
      <c r="C23" s="37">
        <v>804223</v>
      </c>
      <c r="D23" s="37">
        <v>412197</v>
      </c>
      <c r="E23" s="37">
        <v>410494</v>
      </c>
      <c r="F23" s="37">
        <v>1465</v>
      </c>
      <c r="G23" s="37">
        <v>90</v>
      </c>
      <c r="H23" s="37">
        <v>148</v>
      </c>
      <c r="I23" s="37">
        <v>392026</v>
      </c>
      <c r="J23" s="37">
        <v>389115</v>
      </c>
      <c r="K23" s="37">
        <v>2855</v>
      </c>
      <c r="L23" s="37">
        <v>38</v>
      </c>
      <c r="M23" s="36">
        <v>18</v>
      </c>
    </row>
    <row r="24" spans="1:13" x14ac:dyDescent="0.25">
      <c r="A24" s="41">
        <v>1997</v>
      </c>
      <c r="B24" s="40">
        <v>19</v>
      </c>
      <c r="C24" s="37">
        <v>774518</v>
      </c>
      <c r="D24" s="37">
        <v>396444</v>
      </c>
      <c r="E24" s="37">
        <v>394385</v>
      </c>
      <c r="F24" s="37">
        <v>1887</v>
      </c>
      <c r="G24" s="37">
        <v>92</v>
      </c>
      <c r="H24" s="37">
        <v>80</v>
      </c>
      <c r="I24" s="37">
        <v>378074</v>
      </c>
      <c r="J24" s="37">
        <v>373300</v>
      </c>
      <c r="K24" s="37">
        <v>4621</v>
      </c>
      <c r="L24" s="37">
        <v>131</v>
      </c>
      <c r="M24" s="36">
        <v>22</v>
      </c>
    </row>
    <row r="25" spans="1:13" x14ac:dyDescent="0.25">
      <c r="A25" s="41">
        <v>1996</v>
      </c>
      <c r="B25" s="40">
        <v>20</v>
      </c>
      <c r="C25" s="37">
        <v>774570</v>
      </c>
      <c r="D25" s="37">
        <v>394691</v>
      </c>
      <c r="E25" s="37">
        <v>391532</v>
      </c>
      <c r="F25" s="37">
        <v>2877</v>
      </c>
      <c r="G25" s="37">
        <v>159</v>
      </c>
      <c r="H25" s="37">
        <v>123</v>
      </c>
      <c r="I25" s="37">
        <v>379879</v>
      </c>
      <c r="J25" s="37">
        <v>371703</v>
      </c>
      <c r="K25" s="37">
        <v>8078</v>
      </c>
      <c r="L25" s="37">
        <v>51</v>
      </c>
      <c r="M25" s="36">
        <v>47</v>
      </c>
    </row>
    <row r="26" spans="1:13" x14ac:dyDescent="0.25">
      <c r="A26" s="41">
        <v>1995</v>
      </c>
      <c r="B26" s="40">
        <v>21</v>
      </c>
      <c r="C26" s="37">
        <v>760823</v>
      </c>
      <c r="D26" s="37">
        <v>386454</v>
      </c>
      <c r="E26" s="37">
        <v>381489</v>
      </c>
      <c r="F26" s="37">
        <v>4758</v>
      </c>
      <c r="G26" s="37">
        <v>48</v>
      </c>
      <c r="H26" s="37">
        <v>159</v>
      </c>
      <c r="I26" s="37">
        <v>374369</v>
      </c>
      <c r="J26" s="37">
        <v>362202</v>
      </c>
      <c r="K26" s="37">
        <v>11969</v>
      </c>
      <c r="L26" s="37">
        <v>68</v>
      </c>
      <c r="M26" s="36">
        <v>130</v>
      </c>
    </row>
    <row r="27" spans="1:13" x14ac:dyDescent="0.25">
      <c r="A27" s="41">
        <v>1994</v>
      </c>
      <c r="B27" s="40">
        <v>22</v>
      </c>
      <c r="C27" s="37">
        <v>732987</v>
      </c>
      <c r="D27" s="37">
        <v>369907</v>
      </c>
      <c r="E27" s="37">
        <v>362190</v>
      </c>
      <c r="F27" s="37">
        <v>7338</v>
      </c>
      <c r="G27" s="37">
        <v>28</v>
      </c>
      <c r="H27" s="37">
        <v>351</v>
      </c>
      <c r="I27" s="37">
        <v>363080</v>
      </c>
      <c r="J27" s="37">
        <v>345127</v>
      </c>
      <c r="K27" s="37">
        <v>17670</v>
      </c>
      <c r="L27" s="37">
        <v>30</v>
      </c>
      <c r="M27" s="36">
        <v>253</v>
      </c>
    </row>
    <row r="28" spans="1:13" x14ac:dyDescent="0.25">
      <c r="A28" s="41">
        <v>1993</v>
      </c>
      <c r="B28" s="40">
        <v>23</v>
      </c>
      <c r="C28" s="37">
        <v>726345</v>
      </c>
      <c r="D28" s="37">
        <v>365034</v>
      </c>
      <c r="E28" s="37">
        <v>354469</v>
      </c>
      <c r="F28" s="37">
        <v>10162</v>
      </c>
      <c r="G28" s="37">
        <v>6</v>
      </c>
      <c r="H28" s="37">
        <v>397</v>
      </c>
      <c r="I28" s="37">
        <v>361311</v>
      </c>
      <c r="J28" s="37">
        <v>335271</v>
      </c>
      <c r="K28" s="37">
        <v>25485</v>
      </c>
      <c r="L28" s="37">
        <v>30</v>
      </c>
      <c r="M28" s="36">
        <v>525</v>
      </c>
    </row>
    <row r="29" spans="1:13" x14ac:dyDescent="0.25">
      <c r="A29" s="41">
        <v>1992</v>
      </c>
      <c r="B29" s="40">
        <v>24</v>
      </c>
      <c r="C29" s="37">
        <v>755511</v>
      </c>
      <c r="D29" s="37">
        <v>377720</v>
      </c>
      <c r="E29" s="37">
        <v>361158</v>
      </c>
      <c r="F29" s="37">
        <v>15935</v>
      </c>
      <c r="G29" s="37">
        <v>19</v>
      </c>
      <c r="H29" s="37">
        <v>608</v>
      </c>
      <c r="I29" s="37">
        <v>377791</v>
      </c>
      <c r="J29" s="37">
        <v>339191</v>
      </c>
      <c r="K29" s="37">
        <v>37309</v>
      </c>
      <c r="L29" s="37">
        <v>46</v>
      </c>
      <c r="M29" s="36">
        <v>1245</v>
      </c>
    </row>
    <row r="30" spans="1:13" x14ac:dyDescent="0.25">
      <c r="A30" s="41">
        <v>1991</v>
      </c>
      <c r="B30" s="40">
        <v>25</v>
      </c>
      <c r="C30" s="37">
        <v>762982</v>
      </c>
      <c r="D30" s="37">
        <v>381490</v>
      </c>
      <c r="E30" s="37">
        <v>357903</v>
      </c>
      <c r="F30" s="37">
        <v>23036</v>
      </c>
      <c r="G30" s="37">
        <v>23</v>
      </c>
      <c r="H30" s="37">
        <v>528</v>
      </c>
      <c r="I30" s="37">
        <v>381492</v>
      </c>
      <c r="J30" s="37">
        <v>329616</v>
      </c>
      <c r="K30" s="37">
        <v>49627</v>
      </c>
      <c r="L30" s="37">
        <v>85</v>
      </c>
      <c r="M30" s="36">
        <v>2164</v>
      </c>
    </row>
    <row r="31" spans="1:13" x14ac:dyDescent="0.25">
      <c r="A31" s="41">
        <v>1990</v>
      </c>
      <c r="B31" s="40">
        <v>26</v>
      </c>
      <c r="C31" s="37">
        <v>775318</v>
      </c>
      <c r="D31" s="37">
        <v>385067</v>
      </c>
      <c r="E31" s="37">
        <v>349608</v>
      </c>
      <c r="F31" s="37">
        <v>34341</v>
      </c>
      <c r="G31" s="37">
        <v>35</v>
      </c>
      <c r="H31" s="37">
        <v>1083</v>
      </c>
      <c r="I31" s="37">
        <v>390251</v>
      </c>
      <c r="J31" s="37">
        <v>323485</v>
      </c>
      <c r="K31" s="37">
        <v>63244</v>
      </c>
      <c r="L31" s="37">
        <v>252</v>
      </c>
      <c r="M31" s="36">
        <v>3270</v>
      </c>
    </row>
    <row r="32" spans="1:13" x14ac:dyDescent="0.25">
      <c r="A32" s="41">
        <v>1989</v>
      </c>
      <c r="B32" s="40">
        <v>27</v>
      </c>
      <c r="C32" s="37">
        <v>781645</v>
      </c>
      <c r="D32" s="37">
        <v>383493</v>
      </c>
      <c r="E32" s="37">
        <v>336310</v>
      </c>
      <c r="F32" s="37">
        <v>45314</v>
      </c>
      <c r="G32" s="37">
        <v>38</v>
      </c>
      <c r="H32" s="37">
        <v>1831</v>
      </c>
      <c r="I32" s="37">
        <v>398152</v>
      </c>
      <c r="J32" s="37">
        <v>313187</v>
      </c>
      <c r="K32" s="37">
        <v>80065</v>
      </c>
      <c r="L32" s="37">
        <v>340</v>
      </c>
      <c r="M32" s="36">
        <v>4560</v>
      </c>
    </row>
    <row r="33" spans="1:13" x14ac:dyDescent="0.25">
      <c r="A33" s="41">
        <v>1988</v>
      </c>
      <c r="B33" s="40">
        <v>28</v>
      </c>
      <c r="C33" s="37">
        <v>792103</v>
      </c>
      <c r="D33" s="37">
        <v>388531</v>
      </c>
      <c r="E33" s="37">
        <v>323341</v>
      </c>
      <c r="F33" s="37">
        <v>62390</v>
      </c>
      <c r="G33" s="37">
        <v>66</v>
      </c>
      <c r="H33" s="37">
        <v>2734</v>
      </c>
      <c r="I33" s="37">
        <v>403572</v>
      </c>
      <c r="J33" s="37">
        <v>299397</v>
      </c>
      <c r="K33" s="37">
        <v>96933</v>
      </c>
      <c r="L33" s="37">
        <v>518</v>
      </c>
      <c r="M33" s="36">
        <v>6724</v>
      </c>
    </row>
    <row r="34" spans="1:13" x14ac:dyDescent="0.25">
      <c r="A34" s="41">
        <v>1987</v>
      </c>
      <c r="B34" s="40">
        <v>29</v>
      </c>
      <c r="C34" s="37">
        <v>796141</v>
      </c>
      <c r="D34" s="37">
        <v>388507</v>
      </c>
      <c r="E34" s="37">
        <v>307998</v>
      </c>
      <c r="F34" s="37">
        <v>76936</v>
      </c>
      <c r="G34" s="37">
        <v>40</v>
      </c>
      <c r="H34" s="37">
        <v>3533</v>
      </c>
      <c r="I34" s="37">
        <v>407634</v>
      </c>
      <c r="J34" s="37">
        <v>284424</v>
      </c>
      <c r="K34" s="37">
        <v>115024</v>
      </c>
      <c r="L34" s="37">
        <v>311</v>
      </c>
      <c r="M34" s="36">
        <v>7875</v>
      </c>
    </row>
    <row r="35" spans="1:13" x14ac:dyDescent="0.25">
      <c r="A35" s="41">
        <v>1986</v>
      </c>
      <c r="B35" s="40">
        <v>30</v>
      </c>
      <c r="C35" s="37">
        <v>812060</v>
      </c>
      <c r="D35" s="37">
        <v>394782</v>
      </c>
      <c r="E35" s="37">
        <v>298198</v>
      </c>
      <c r="F35" s="37">
        <v>91495</v>
      </c>
      <c r="G35" s="37">
        <v>33</v>
      </c>
      <c r="H35" s="37">
        <v>5056</v>
      </c>
      <c r="I35" s="37">
        <v>417278</v>
      </c>
      <c r="J35" s="37">
        <v>271323</v>
      </c>
      <c r="K35" s="37">
        <v>134986</v>
      </c>
      <c r="L35" s="37">
        <v>369</v>
      </c>
      <c r="M35" s="36">
        <v>10600</v>
      </c>
    </row>
    <row r="36" spans="1:13" x14ac:dyDescent="0.25">
      <c r="A36" s="41">
        <v>1985</v>
      </c>
      <c r="B36" s="40">
        <v>31</v>
      </c>
      <c r="C36" s="37">
        <v>811651</v>
      </c>
      <c r="D36" s="37">
        <v>394696</v>
      </c>
      <c r="E36" s="37">
        <v>283605</v>
      </c>
      <c r="F36" s="37">
        <v>104728</v>
      </c>
      <c r="G36" s="37">
        <v>74</v>
      </c>
      <c r="H36" s="37">
        <v>6289</v>
      </c>
      <c r="I36" s="37">
        <v>416955</v>
      </c>
      <c r="J36" s="37">
        <v>257811</v>
      </c>
      <c r="K36" s="37">
        <v>145624</v>
      </c>
      <c r="L36" s="37">
        <v>738</v>
      </c>
      <c r="M36" s="36">
        <v>12782</v>
      </c>
    </row>
    <row r="37" spans="1:13" x14ac:dyDescent="0.25">
      <c r="A37" s="41">
        <v>1984</v>
      </c>
      <c r="B37" s="40">
        <v>32</v>
      </c>
      <c r="C37" s="37">
        <v>806139</v>
      </c>
      <c r="D37" s="37">
        <v>392662</v>
      </c>
      <c r="E37" s="37">
        <v>269643</v>
      </c>
      <c r="F37" s="37">
        <v>116041</v>
      </c>
      <c r="G37" s="37">
        <v>64</v>
      </c>
      <c r="H37" s="37">
        <v>6914</v>
      </c>
      <c r="I37" s="37">
        <v>413477</v>
      </c>
      <c r="J37" s="37">
        <v>241521</v>
      </c>
      <c r="K37" s="37">
        <v>157426</v>
      </c>
      <c r="L37" s="37">
        <v>939</v>
      </c>
      <c r="M37" s="36">
        <v>13591</v>
      </c>
    </row>
    <row r="38" spans="1:13" x14ac:dyDescent="0.25">
      <c r="A38" s="41">
        <v>1983</v>
      </c>
      <c r="B38" s="40">
        <v>33</v>
      </c>
      <c r="C38" s="37">
        <v>797964</v>
      </c>
      <c r="D38" s="37">
        <v>388519</v>
      </c>
      <c r="E38" s="37">
        <v>254835</v>
      </c>
      <c r="F38" s="37">
        <v>125663</v>
      </c>
      <c r="G38" s="37">
        <v>115</v>
      </c>
      <c r="H38" s="37">
        <v>7906</v>
      </c>
      <c r="I38" s="37">
        <v>409445</v>
      </c>
      <c r="J38" s="37">
        <v>229167</v>
      </c>
      <c r="K38" s="37">
        <v>163484</v>
      </c>
      <c r="L38" s="37">
        <v>1203</v>
      </c>
      <c r="M38" s="36">
        <v>15591</v>
      </c>
    </row>
    <row r="39" spans="1:13" x14ac:dyDescent="0.25">
      <c r="A39" s="41">
        <v>1982</v>
      </c>
      <c r="B39" s="40">
        <v>34</v>
      </c>
      <c r="C39" s="37">
        <v>848473</v>
      </c>
      <c r="D39" s="37">
        <v>414174</v>
      </c>
      <c r="E39" s="37">
        <v>258588</v>
      </c>
      <c r="F39" s="37">
        <v>145314</v>
      </c>
      <c r="G39" s="37">
        <v>108</v>
      </c>
      <c r="H39" s="37">
        <v>10164</v>
      </c>
      <c r="I39" s="37">
        <v>434299</v>
      </c>
      <c r="J39" s="37">
        <v>232781</v>
      </c>
      <c r="K39" s="37">
        <v>177828</v>
      </c>
      <c r="L39" s="37">
        <v>1492</v>
      </c>
      <c r="M39" s="36">
        <v>22198</v>
      </c>
    </row>
    <row r="40" spans="1:13" x14ac:dyDescent="0.25">
      <c r="A40" s="41">
        <v>1981</v>
      </c>
      <c r="B40" s="40">
        <v>35</v>
      </c>
      <c r="C40" s="37">
        <v>859337</v>
      </c>
      <c r="D40" s="37">
        <v>420196</v>
      </c>
      <c r="E40" s="37">
        <v>248435</v>
      </c>
      <c r="F40" s="37">
        <v>159278</v>
      </c>
      <c r="G40" s="37">
        <v>145</v>
      </c>
      <c r="H40" s="37">
        <v>12338</v>
      </c>
      <c r="I40" s="37">
        <v>439141</v>
      </c>
      <c r="J40" s="37">
        <v>224479</v>
      </c>
      <c r="K40" s="37">
        <v>186345</v>
      </c>
      <c r="L40" s="37">
        <v>1430</v>
      </c>
      <c r="M40" s="36">
        <v>26887</v>
      </c>
    </row>
    <row r="41" spans="1:13" x14ac:dyDescent="0.25">
      <c r="A41" s="41">
        <v>1980</v>
      </c>
      <c r="B41" s="40">
        <v>36</v>
      </c>
      <c r="C41" s="37">
        <v>869966</v>
      </c>
      <c r="D41" s="37">
        <v>425642</v>
      </c>
      <c r="E41" s="37">
        <v>237926</v>
      </c>
      <c r="F41" s="37">
        <v>170454</v>
      </c>
      <c r="G41" s="37">
        <v>370</v>
      </c>
      <c r="H41" s="37">
        <v>16892</v>
      </c>
      <c r="I41" s="37">
        <v>444324</v>
      </c>
      <c r="J41" s="37">
        <v>216733</v>
      </c>
      <c r="K41" s="37">
        <v>194715</v>
      </c>
      <c r="L41" s="37">
        <v>1861</v>
      </c>
      <c r="M41" s="36">
        <v>31015</v>
      </c>
    </row>
    <row r="42" spans="1:13" x14ac:dyDescent="0.25">
      <c r="A42" s="41">
        <v>1979</v>
      </c>
      <c r="B42" s="40">
        <v>37</v>
      </c>
      <c r="C42" s="37">
        <v>827267</v>
      </c>
      <c r="D42" s="37">
        <v>404692</v>
      </c>
      <c r="E42" s="37">
        <v>215603</v>
      </c>
      <c r="F42" s="37">
        <v>171452</v>
      </c>
      <c r="G42" s="37">
        <v>611</v>
      </c>
      <c r="H42" s="37">
        <v>17026</v>
      </c>
      <c r="I42" s="37">
        <v>422575</v>
      </c>
      <c r="J42" s="37">
        <v>198489</v>
      </c>
      <c r="K42" s="37">
        <v>190827</v>
      </c>
      <c r="L42" s="37">
        <v>2192</v>
      </c>
      <c r="M42" s="36">
        <v>31067</v>
      </c>
    </row>
    <row r="43" spans="1:13" x14ac:dyDescent="0.25">
      <c r="A43" s="41">
        <v>1978</v>
      </c>
      <c r="B43" s="40">
        <v>38</v>
      </c>
      <c r="C43" s="37">
        <v>810095</v>
      </c>
      <c r="D43" s="37">
        <v>398341</v>
      </c>
      <c r="E43" s="37">
        <v>203853</v>
      </c>
      <c r="F43" s="37">
        <v>174234</v>
      </c>
      <c r="G43" s="37">
        <v>924</v>
      </c>
      <c r="H43" s="37">
        <v>19330</v>
      </c>
      <c r="I43" s="37">
        <v>411754</v>
      </c>
      <c r="J43" s="37">
        <v>184936</v>
      </c>
      <c r="K43" s="37">
        <v>193663</v>
      </c>
      <c r="L43" s="37">
        <v>1752</v>
      </c>
      <c r="M43" s="36">
        <v>31403</v>
      </c>
    </row>
    <row r="44" spans="1:13" x14ac:dyDescent="0.25">
      <c r="A44" s="41">
        <v>1977</v>
      </c>
      <c r="B44" s="40">
        <v>39</v>
      </c>
      <c r="C44" s="37">
        <v>815583</v>
      </c>
      <c r="D44" s="37">
        <v>403460</v>
      </c>
      <c r="E44" s="37">
        <v>194358</v>
      </c>
      <c r="F44" s="37">
        <v>183998</v>
      </c>
      <c r="G44" s="37">
        <v>992</v>
      </c>
      <c r="H44" s="37">
        <v>24112</v>
      </c>
      <c r="I44" s="37">
        <v>412123</v>
      </c>
      <c r="J44" s="37">
        <v>176604</v>
      </c>
      <c r="K44" s="37">
        <v>202029</v>
      </c>
      <c r="L44" s="37">
        <v>2034</v>
      </c>
      <c r="M44" s="36">
        <v>31456</v>
      </c>
    </row>
    <row r="45" spans="1:13" x14ac:dyDescent="0.25">
      <c r="A45" s="41">
        <v>1976</v>
      </c>
      <c r="B45" s="40">
        <v>40</v>
      </c>
      <c r="C45" s="37">
        <v>797169</v>
      </c>
      <c r="D45" s="37">
        <v>393157</v>
      </c>
      <c r="E45" s="37">
        <v>178759</v>
      </c>
      <c r="F45" s="37">
        <v>189521</v>
      </c>
      <c r="G45" s="37">
        <v>732</v>
      </c>
      <c r="H45" s="37">
        <v>24145</v>
      </c>
      <c r="I45" s="37">
        <v>404012</v>
      </c>
      <c r="J45" s="37">
        <v>162446</v>
      </c>
      <c r="K45" s="37">
        <v>204652</v>
      </c>
      <c r="L45" s="37">
        <v>2201</v>
      </c>
      <c r="M45" s="36">
        <v>34713</v>
      </c>
    </row>
    <row r="46" spans="1:13" x14ac:dyDescent="0.25">
      <c r="A46" s="41">
        <v>1975</v>
      </c>
      <c r="B46" s="40">
        <v>41</v>
      </c>
      <c r="C46" s="37">
        <v>822696</v>
      </c>
      <c r="D46" s="37">
        <v>407208</v>
      </c>
      <c r="E46" s="37">
        <v>179443</v>
      </c>
      <c r="F46" s="37">
        <v>200353</v>
      </c>
      <c r="G46" s="37">
        <v>751</v>
      </c>
      <c r="H46" s="37">
        <v>26661</v>
      </c>
      <c r="I46" s="37">
        <v>415488</v>
      </c>
      <c r="J46" s="37">
        <v>163026</v>
      </c>
      <c r="K46" s="37">
        <v>209703</v>
      </c>
      <c r="L46" s="37">
        <v>2754</v>
      </c>
      <c r="M46" s="36">
        <v>40005</v>
      </c>
    </row>
    <row r="47" spans="1:13" x14ac:dyDescent="0.25">
      <c r="A47" s="41">
        <v>1974</v>
      </c>
      <c r="B47" s="40">
        <v>42</v>
      </c>
      <c r="C47" s="37">
        <v>863119</v>
      </c>
      <c r="D47" s="37">
        <v>427150</v>
      </c>
      <c r="E47" s="37">
        <v>183082</v>
      </c>
      <c r="F47" s="37">
        <v>211828</v>
      </c>
      <c r="G47" s="37">
        <v>749</v>
      </c>
      <c r="H47" s="37">
        <v>31491</v>
      </c>
      <c r="I47" s="37">
        <v>435969</v>
      </c>
      <c r="J47" s="37">
        <v>161182</v>
      </c>
      <c r="K47" s="37">
        <v>224797</v>
      </c>
      <c r="L47" s="37">
        <v>3451</v>
      </c>
      <c r="M47" s="36">
        <v>46539</v>
      </c>
    </row>
    <row r="48" spans="1:13" x14ac:dyDescent="0.25">
      <c r="A48" s="41">
        <v>1973</v>
      </c>
      <c r="B48" s="40">
        <v>43</v>
      </c>
      <c r="C48" s="37">
        <v>910144</v>
      </c>
      <c r="D48" s="37">
        <v>449620</v>
      </c>
      <c r="E48" s="37">
        <v>186078</v>
      </c>
      <c r="F48" s="37">
        <v>227718</v>
      </c>
      <c r="G48" s="37">
        <v>1126</v>
      </c>
      <c r="H48" s="37">
        <v>34698</v>
      </c>
      <c r="I48" s="37">
        <v>460524</v>
      </c>
      <c r="J48" s="37">
        <v>165914</v>
      </c>
      <c r="K48" s="37">
        <v>237749</v>
      </c>
      <c r="L48" s="37">
        <v>3901</v>
      </c>
      <c r="M48" s="36">
        <v>52960</v>
      </c>
    </row>
    <row r="49" spans="1:13" x14ac:dyDescent="0.25">
      <c r="A49" s="41">
        <v>1972</v>
      </c>
      <c r="B49" s="40">
        <v>44</v>
      </c>
      <c r="C49" s="37">
        <v>931028</v>
      </c>
      <c r="D49" s="37">
        <v>461441</v>
      </c>
      <c r="E49" s="37">
        <v>186846</v>
      </c>
      <c r="F49" s="37">
        <v>235013</v>
      </c>
      <c r="G49" s="37">
        <v>1860</v>
      </c>
      <c r="H49" s="37">
        <v>37722</v>
      </c>
      <c r="I49" s="37">
        <v>469587</v>
      </c>
      <c r="J49" s="37">
        <v>159133</v>
      </c>
      <c r="K49" s="37">
        <v>246445</v>
      </c>
      <c r="L49" s="37">
        <v>5041</v>
      </c>
      <c r="M49" s="36">
        <v>58968</v>
      </c>
    </row>
    <row r="50" spans="1:13" x14ac:dyDescent="0.25">
      <c r="A50" s="41">
        <v>1971</v>
      </c>
      <c r="B50" s="40">
        <v>45</v>
      </c>
      <c r="C50" s="37">
        <v>927810</v>
      </c>
      <c r="D50" s="37">
        <v>460999</v>
      </c>
      <c r="E50" s="37">
        <v>176420</v>
      </c>
      <c r="F50" s="37">
        <v>238342</v>
      </c>
      <c r="G50" s="37">
        <v>2271</v>
      </c>
      <c r="H50" s="37">
        <v>43966</v>
      </c>
      <c r="I50" s="37">
        <v>466811</v>
      </c>
      <c r="J50" s="37">
        <v>149414</v>
      </c>
      <c r="K50" s="37">
        <v>247369</v>
      </c>
      <c r="L50" s="37">
        <v>5351</v>
      </c>
      <c r="M50" s="36">
        <v>64677</v>
      </c>
    </row>
    <row r="51" spans="1:13" x14ac:dyDescent="0.25">
      <c r="A51" s="41">
        <v>1970</v>
      </c>
      <c r="B51" s="40">
        <v>46</v>
      </c>
      <c r="C51" s="37">
        <v>907488</v>
      </c>
      <c r="D51" s="37">
        <v>449902</v>
      </c>
      <c r="E51" s="37">
        <v>167598</v>
      </c>
      <c r="F51" s="37">
        <v>235544</v>
      </c>
      <c r="G51" s="37">
        <v>2305</v>
      </c>
      <c r="H51" s="37">
        <v>44455</v>
      </c>
      <c r="I51" s="37">
        <v>457586</v>
      </c>
      <c r="J51" s="37">
        <v>142303</v>
      </c>
      <c r="K51" s="37">
        <v>243842</v>
      </c>
      <c r="L51" s="37">
        <v>6819</v>
      </c>
      <c r="M51" s="36">
        <v>64622</v>
      </c>
    </row>
    <row r="52" spans="1:13" x14ac:dyDescent="0.25">
      <c r="A52" s="41">
        <v>1969</v>
      </c>
      <c r="B52" s="40">
        <v>47</v>
      </c>
      <c r="C52" s="37">
        <v>897013</v>
      </c>
      <c r="D52" s="37">
        <v>443738</v>
      </c>
      <c r="E52" s="37">
        <v>156157</v>
      </c>
      <c r="F52" s="37">
        <v>237842</v>
      </c>
      <c r="G52" s="37">
        <v>1890</v>
      </c>
      <c r="H52" s="37">
        <v>47849</v>
      </c>
      <c r="I52" s="37">
        <v>453275</v>
      </c>
      <c r="J52" s="37">
        <v>132578</v>
      </c>
      <c r="K52" s="37">
        <v>245576</v>
      </c>
      <c r="L52" s="37">
        <v>7591</v>
      </c>
      <c r="M52" s="36">
        <v>67530</v>
      </c>
    </row>
    <row r="53" spans="1:13" x14ac:dyDescent="0.25">
      <c r="A53" s="41">
        <v>1968</v>
      </c>
      <c r="B53" s="40">
        <v>48</v>
      </c>
      <c r="C53" s="37">
        <v>887309</v>
      </c>
      <c r="D53" s="37">
        <v>436830</v>
      </c>
      <c r="E53" s="37">
        <v>148972</v>
      </c>
      <c r="F53" s="37">
        <v>237759</v>
      </c>
      <c r="G53" s="37">
        <v>2086</v>
      </c>
      <c r="H53" s="37">
        <v>48013</v>
      </c>
      <c r="I53" s="37">
        <v>450479</v>
      </c>
      <c r="J53" s="37">
        <v>129994</v>
      </c>
      <c r="K53" s="37">
        <v>243522</v>
      </c>
      <c r="L53" s="37">
        <v>9263</v>
      </c>
      <c r="M53" s="36">
        <v>67700</v>
      </c>
    </row>
    <row r="54" spans="1:13" x14ac:dyDescent="0.25">
      <c r="A54" s="41">
        <v>1967</v>
      </c>
      <c r="B54" s="40">
        <v>49</v>
      </c>
      <c r="C54" s="37">
        <v>883487</v>
      </c>
      <c r="D54" s="37">
        <v>435551</v>
      </c>
      <c r="E54" s="37">
        <v>144516</v>
      </c>
      <c r="F54" s="37">
        <v>239857</v>
      </c>
      <c r="G54" s="37">
        <v>3228</v>
      </c>
      <c r="H54" s="37">
        <v>47950</v>
      </c>
      <c r="I54" s="37">
        <v>447936</v>
      </c>
      <c r="J54" s="37">
        <v>121611</v>
      </c>
      <c r="K54" s="37">
        <v>244203</v>
      </c>
      <c r="L54" s="37">
        <v>11691</v>
      </c>
      <c r="M54" s="36">
        <v>70431</v>
      </c>
    </row>
    <row r="55" spans="1:13" x14ac:dyDescent="0.25">
      <c r="A55" s="41">
        <v>1966</v>
      </c>
      <c r="B55" s="40">
        <v>50</v>
      </c>
      <c r="C55" s="37">
        <v>904088</v>
      </c>
      <c r="D55" s="37">
        <v>444913</v>
      </c>
      <c r="E55" s="37">
        <v>139325</v>
      </c>
      <c r="F55" s="37">
        <v>250948</v>
      </c>
      <c r="G55" s="37">
        <v>3684</v>
      </c>
      <c r="H55" s="37">
        <v>50956</v>
      </c>
      <c r="I55" s="37">
        <v>459175</v>
      </c>
      <c r="J55" s="37">
        <v>122923</v>
      </c>
      <c r="K55" s="37">
        <v>250079</v>
      </c>
      <c r="L55" s="37">
        <v>12206</v>
      </c>
      <c r="M55" s="36">
        <v>73967</v>
      </c>
    </row>
    <row r="56" spans="1:13" x14ac:dyDescent="0.25">
      <c r="A56" s="41">
        <v>1965</v>
      </c>
      <c r="B56" s="40">
        <v>51</v>
      </c>
      <c r="C56" s="37">
        <v>905451</v>
      </c>
      <c r="D56" s="37">
        <v>445301</v>
      </c>
      <c r="E56" s="37">
        <v>135240</v>
      </c>
      <c r="F56" s="37">
        <v>253480</v>
      </c>
      <c r="G56" s="37">
        <v>4290</v>
      </c>
      <c r="H56" s="37">
        <v>52291</v>
      </c>
      <c r="I56" s="37">
        <v>460150</v>
      </c>
      <c r="J56" s="37">
        <v>112101</v>
      </c>
      <c r="K56" s="37">
        <v>254340</v>
      </c>
      <c r="L56" s="37">
        <v>13879</v>
      </c>
      <c r="M56" s="36">
        <v>79830</v>
      </c>
    </row>
    <row r="57" spans="1:13" x14ac:dyDescent="0.25">
      <c r="A57" s="41">
        <v>1964</v>
      </c>
      <c r="B57" s="40">
        <v>52</v>
      </c>
      <c r="C57" s="37">
        <v>913815</v>
      </c>
      <c r="D57" s="37">
        <v>447731</v>
      </c>
      <c r="E57" s="37">
        <v>126339</v>
      </c>
      <c r="F57" s="37">
        <v>260705</v>
      </c>
      <c r="G57" s="37">
        <v>5270</v>
      </c>
      <c r="H57" s="37">
        <v>55417</v>
      </c>
      <c r="I57" s="37">
        <v>466084</v>
      </c>
      <c r="J57" s="37">
        <v>105891</v>
      </c>
      <c r="K57" s="37">
        <v>262222</v>
      </c>
      <c r="L57" s="37">
        <v>15556</v>
      </c>
      <c r="M57" s="36">
        <v>82415</v>
      </c>
    </row>
    <row r="58" spans="1:13" x14ac:dyDescent="0.25">
      <c r="A58" s="41">
        <v>1963</v>
      </c>
      <c r="B58" s="40">
        <v>53</v>
      </c>
      <c r="C58" s="37">
        <v>901757</v>
      </c>
      <c r="D58" s="37">
        <v>441087</v>
      </c>
      <c r="E58" s="37">
        <v>119576</v>
      </c>
      <c r="F58" s="37">
        <v>259398</v>
      </c>
      <c r="G58" s="37">
        <v>5149</v>
      </c>
      <c r="H58" s="37">
        <v>56964</v>
      </c>
      <c r="I58" s="37">
        <v>460670</v>
      </c>
      <c r="J58" s="37">
        <v>102193</v>
      </c>
      <c r="K58" s="37">
        <v>260493</v>
      </c>
      <c r="L58" s="37">
        <v>18352</v>
      </c>
      <c r="M58" s="36">
        <v>79632</v>
      </c>
    </row>
    <row r="59" spans="1:13" x14ac:dyDescent="0.25">
      <c r="A59" s="41">
        <v>1962</v>
      </c>
      <c r="B59" s="40">
        <v>54</v>
      </c>
      <c r="C59" s="37">
        <v>870261</v>
      </c>
      <c r="D59" s="37">
        <v>425304</v>
      </c>
      <c r="E59" s="37">
        <v>109830</v>
      </c>
      <c r="F59" s="37">
        <v>251727</v>
      </c>
      <c r="G59" s="37">
        <v>5157</v>
      </c>
      <c r="H59" s="37">
        <v>58590</v>
      </c>
      <c r="I59" s="37">
        <v>444957</v>
      </c>
      <c r="J59" s="37">
        <v>91361</v>
      </c>
      <c r="K59" s="37">
        <v>257053</v>
      </c>
      <c r="L59" s="37">
        <v>19209</v>
      </c>
      <c r="M59" s="36">
        <v>77334</v>
      </c>
    </row>
    <row r="60" spans="1:13" x14ac:dyDescent="0.25">
      <c r="A60" s="41">
        <v>1961</v>
      </c>
      <c r="B60" s="40">
        <v>55</v>
      </c>
      <c r="C60" s="37">
        <v>870701</v>
      </c>
      <c r="D60" s="37">
        <v>425622</v>
      </c>
      <c r="E60" s="37">
        <v>102259</v>
      </c>
      <c r="F60" s="37">
        <v>257667</v>
      </c>
      <c r="G60" s="37">
        <v>6331</v>
      </c>
      <c r="H60" s="37">
        <v>59365</v>
      </c>
      <c r="I60" s="37">
        <v>445079</v>
      </c>
      <c r="J60" s="37">
        <v>84945</v>
      </c>
      <c r="K60" s="37">
        <v>258277</v>
      </c>
      <c r="L60" s="37">
        <v>22226</v>
      </c>
      <c r="M60" s="36">
        <v>79631</v>
      </c>
    </row>
    <row r="61" spans="1:13" x14ac:dyDescent="0.25">
      <c r="A61" s="41">
        <v>1960</v>
      </c>
      <c r="B61" s="40">
        <v>56</v>
      </c>
      <c r="C61" s="37">
        <v>865056</v>
      </c>
      <c r="D61" s="37">
        <v>420504</v>
      </c>
      <c r="E61" s="37">
        <v>95461</v>
      </c>
      <c r="F61" s="37">
        <v>258292</v>
      </c>
      <c r="G61" s="37">
        <v>6571</v>
      </c>
      <c r="H61" s="37">
        <v>60180</v>
      </c>
      <c r="I61" s="37">
        <v>444552</v>
      </c>
      <c r="J61" s="37">
        <v>78365</v>
      </c>
      <c r="K61" s="37">
        <v>261059</v>
      </c>
      <c r="L61" s="37">
        <v>24805</v>
      </c>
      <c r="M61" s="36">
        <v>80323</v>
      </c>
    </row>
    <row r="62" spans="1:13" x14ac:dyDescent="0.25">
      <c r="A62" s="41">
        <v>1959</v>
      </c>
      <c r="B62" s="40">
        <v>57</v>
      </c>
      <c r="C62" s="37">
        <v>859851</v>
      </c>
      <c r="D62" s="37">
        <v>417257</v>
      </c>
      <c r="E62" s="37">
        <v>86097</v>
      </c>
      <c r="F62" s="37">
        <v>261974</v>
      </c>
      <c r="G62" s="37">
        <v>7806</v>
      </c>
      <c r="H62" s="37">
        <v>61380</v>
      </c>
      <c r="I62" s="37">
        <v>442594</v>
      </c>
      <c r="J62" s="37">
        <v>74156</v>
      </c>
      <c r="K62" s="37">
        <v>259798</v>
      </c>
      <c r="L62" s="37">
        <v>27071</v>
      </c>
      <c r="M62" s="36">
        <v>81569</v>
      </c>
    </row>
    <row r="63" spans="1:13" x14ac:dyDescent="0.25">
      <c r="A63" s="41">
        <v>1958</v>
      </c>
      <c r="B63" s="40">
        <v>58</v>
      </c>
      <c r="C63" s="37">
        <v>842295</v>
      </c>
      <c r="D63" s="37">
        <v>406391</v>
      </c>
      <c r="E63" s="37">
        <v>77800</v>
      </c>
      <c r="F63" s="37">
        <v>258021</v>
      </c>
      <c r="G63" s="37">
        <v>8657</v>
      </c>
      <c r="H63" s="37">
        <v>61913</v>
      </c>
      <c r="I63" s="37">
        <v>435904</v>
      </c>
      <c r="J63" s="37">
        <v>66565</v>
      </c>
      <c r="K63" s="37">
        <v>257618</v>
      </c>
      <c r="L63" s="37">
        <v>30537</v>
      </c>
      <c r="M63" s="36">
        <v>81184</v>
      </c>
    </row>
    <row r="64" spans="1:13" x14ac:dyDescent="0.25">
      <c r="A64" s="41">
        <v>1957</v>
      </c>
      <c r="B64" s="40">
        <v>59</v>
      </c>
      <c r="C64" s="37">
        <v>835277</v>
      </c>
      <c r="D64" s="37">
        <v>402278</v>
      </c>
      <c r="E64" s="37">
        <v>70966</v>
      </c>
      <c r="F64" s="37">
        <v>261310</v>
      </c>
      <c r="G64" s="37">
        <v>8820</v>
      </c>
      <c r="H64" s="37">
        <v>61182</v>
      </c>
      <c r="I64" s="37">
        <v>432999</v>
      </c>
      <c r="J64" s="37">
        <v>61954</v>
      </c>
      <c r="K64" s="37">
        <v>257696</v>
      </c>
      <c r="L64" s="37">
        <v>32808</v>
      </c>
      <c r="M64" s="36">
        <v>80541</v>
      </c>
    </row>
    <row r="65" spans="1:13" x14ac:dyDescent="0.25">
      <c r="A65" s="41">
        <v>1956</v>
      </c>
      <c r="B65" s="40">
        <v>60</v>
      </c>
      <c r="C65" s="37">
        <v>827617</v>
      </c>
      <c r="D65" s="37">
        <v>396547</v>
      </c>
      <c r="E65" s="37">
        <v>65350</v>
      </c>
      <c r="F65" s="37">
        <v>260503</v>
      </c>
      <c r="G65" s="37">
        <v>9800</v>
      </c>
      <c r="H65" s="37">
        <v>60894</v>
      </c>
      <c r="I65" s="37">
        <v>431070</v>
      </c>
      <c r="J65" s="37">
        <v>56388</v>
      </c>
      <c r="K65" s="37">
        <v>257876</v>
      </c>
      <c r="L65" s="37">
        <v>36184</v>
      </c>
      <c r="M65" s="36">
        <v>80622</v>
      </c>
    </row>
    <row r="66" spans="1:13" x14ac:dyDescent="0.25">
      <c r="A66" s="41">
        <v>1955</v>
      </c>
      <c r="B66" s="40">
        <v>61</v>
      </c>
      <c r="C66" s="37">
        <v>818974</v>
      </c>
      <c r="D66" s="37">
        <v>390545</v>
      </c>
      <c r="E66" s="37">
        <v>59369</v>
      </c>
      <c r="F66" s="37">
        <v>259815</v>
      </c>
      <c r="G66" s="37">
        <v>11558</v>
      </c>
      <c r="H66" s="37">
        <v>59803</v>
      </c>
      <c r="I66" s="37">
        <v>428429</v>
      </c>
      <c r="J66" s="37">
        <v>55351</v>
      </c>
      <c r="K66" s="37">
        <v>253689</v>
      </c>
      <c r="L66" s="37">
        <v>38230</v>
      </c>
      <c r="M66" s="36">
        <v>81159</v>
      </c>
    </row>
    <row r="67" spans="1:13" x14ac:dyDescent="0.25">
      <c r="A67" s="41">
        <v>1954</v>
      </c>
      <c r="B67" s="40">
        <v>62</v>
      </c>
      <c r="C67" s="37">
        <v>814578</v>
      </c>
      <c r="D67" s="37">
        <v>388823</v>
      </c>
      <c r="E67" s="37">
        <v>54818</v>
      </c>
      <c r="F67" s="37">
        <v>261841</v>
      </c>
      <c r="G67" s="37">
        <v>12096</v>
      </c>
      <c r="H67" s="37">
        <v>60068</v>
      </c>
      <c r="I67" s="37">
        <v>425755</v>
      </c>
      <c r="J67" s="37">
        <v>50275</v>
      </c>
      <c r="K67" s="37">
        <v>256073</v>
      </c>
      <c r="L67" s="37">
        <v>41973</v>
      </c>
      <c r="M67" s="36">
        <v>77434</v>
      </c>
    </row>
    <row r="68" spans="1:13" x14ac:dyDescent="0.25">
      <c r="A68" s="41">
        <v>1953</v>
      </c>
      <c r="B68" s="40">
        <v>63</v>
      </c>
      <c r="C68" s="37">
        <v>796713</v>
      </c>
      <c r="D68" s="37">
        <v>379921</v>
      </c>
      <c r="E68" s="37">
        <v>50339</v>
      </c>
      <c r="F68" s="37">
        <v>260409</v>
      </c>
      <c r="G68" s="37">
        <v>12195</v>
      </c>
      <c r="H68" s="37">
        <v>56978</v>
      </c>
      <c r="I68" s="37">
        <v>416792</v>
      </c>
      <c r="J68" s="37">
        <v>49126</v>
      </c>
      <c r="K68" s="37">
        <v>248900</v>
      </c>
      <c r="L68" s="37">
        <v>45023</v>
      </c>
      <c r="M68" s="36">
        <v>73743</v>
      </c>
    </row>
    <row r="69" spans="1:13" x14ac:dyDescent="0.25">
      <c r="A69" s="41">
        <v>1952</v>
      </c>
      <c r="B69" s="40">
        <v>64</v>
      </c>
      <c r="C69" s="37">
        <v>806527</v>
      </c>
      <c r="D69" s="37">
        <v>383977</v>
      </c>
      <c r="E69" s="37">
        <v>47408</v>
      </c>
      <c r="F69" s="37">
        <v>265088</v>
      </c>
      <c r="G69" s="37">
        <v>14225</v>
      </c>
      <c r="H69" s="37">
        <v>57256</v>
      </c>
      <c r="I69" s="37">
        <v>422550</v>
      </c>
      <c r="J69" s="37">
        <v>44465</v>
      </c>
      <c r="K69" s="37">
        <v>253248</v>
      </c>
      <c r="L69" s="37">
        <v>51573</v>
      </c>
      <c r="M69" s="36">
        <v>73264</v>
      </c>
    </row>
    <row r="70" spans="1:13" x14ac:dyDescent="0.25">
      <c r="A70" s="41">
        <v>1951</v>
      </c>
      <c r="B70" s="40">
        <v>65</v>
      </c>
      <c r="C70" s="37">
        <v>785641</v>
      </c>
      <c r="D70" s="37">
        <v>373757</v>
      </c>
      <c r="E70" s="37">
        <v>43491</v>
      </c>
      <c r="F70" s="37">
        <v>263210</v>
      </c>
      <c r="G70" s="37">
        <v>14716</v>
      </c>
      <c r="H70" s="37">
        <v>52340</v>
      </c>
      <c r="I70" s="37">
        <v>411884</v>
      </c>
      <c r="J70" s="37">
        <v>40304</v>
      </c>
      <c r="K70" s="37">
        <v>246896</v>
      </c>
      <c r="L70" s="37">
        <v>53357</v>
      </c>
      <c r="M70" s="36">
        <v>71327</v>
      </c>
    </row>
    <row r="71" spans="1:13" x14ac:dyDescent="0.25">
      <c r="A71" s="41">
        <v>1950</v>
      </c>
      <c r="B71" s="40">
        <v>66</v>
      </c>
      <c r="C71" s="37">
        <v>810258</v>
      </c>
      <c r="D71" s="37">
        <v>384914</v>
      </c>
      <c r="E71" s="37">
        <v>44364</v>
      </c>
      <c r="F71" s="37">
        <v>275132</v>
      </c>
      <c r="G71" s="37">
        <v>17293</v>
      </c>
      <c r="H71" s="37">
        <v>48125</v>
      </c>
      <c r="I71" s="37">
        <v>425344</v>
      </c>
      <c r="J71" s="37">
        <v>39828</v>
      </c>
      <c r="K71" s="37">
        <v>253142</v>
      </c>
      <c r="L71" s="37">
        <v>62662</v>
      </c>
      <c r="M71" s="36">
        <v>69712</v>
      </c>
    </row>
    <row r="72" spans="1:13" x14ac:dyDescent="0.25">
      <c r="A72" s="41">
        <v>1949</v>
      </c>
      <c r="B72" s="40">
        <v>67</v>
      </c>
      <c r="C72" s="37">
        <v>795281</v>
      </c>
      <c r="D72" s="37">
        <v>376280</v>
      </c>
      <c r="E72" s="37">
        <v>40385</v>
      </c>
      <c r="F72" s="37">
        <v>273284</v>
      </c>
      <c r="G72" s="37">
        <v>19239</v>
      </c>
      <c r="H72" s="37">
        <v>43372</v>
      </c>
      <c r="I72" s="37">
        <v>419001</v>
      </c>
      <c r="J72" s="37">
        <v>37784</v>
      </c>
      <c r="K72" s="37">
        <v>245246</v>
      </c>
      <c r="L72" s="37">
        <v>67033</v>
      </c>
      <c r="M72" s="36">
        <v>68938</v>
      </c>
    </row>
    <row r="73" spans="1:13" x14ac:dyDescent="0.25">
      <c r="A73" s="41">
        <v>1948</v>
      </c>
      <c r="B73" s="40">
        <v>68</v>
      </c>
      <c r="C73" s="37">
        <v>789531</v>
      </c>
      <c r="D73" s="37">
        <v>373675</v>
      </c>
      <c r="E73" s="37">
        <v>39153</v>
      </c>
      <c r="F73" s="37">
        <v>273485</v>
      </c>
      <c r="G73" s="37">
        <v>18951</v>
      </c>
      <c r="H73" s="37">
        <v>42086</v>
      </c>
      <c r="I73" s="37">
        <v>415856</v>
      </c>
      <c r="J73" s="37">
        <v>36914</v>
      </c>
      <c r="K73" s="37">
        <v>240194</v>
      </c>
      <c r="L73" s="37">
        <v>72379</v>
      </c>
      <c r="M73" s="36">
        <v>66369</v>
      </c>
    </row>
    <row r="74" spans="1:13" x14ac:dyDescent="0.25">
      <c r="A74" s="41">
        <v>1947</v>
      </c>
      <c r="B74" s="40">
        <v>69</v>
      </c>
      <c r="C74" s="37">
        <v>770629</v>
      </c>
      <c r="D74" s="37">
        <v>363928</v>
      </c>
      <c r="E74" s="37">
        <v>34218</v>
      </c>
      <c r="F74" s="37">
        <v>269335</v>
      </c>
      <c r="G74" s="37">
        <v>20311</v>
      </c>
      <c r="H74" s="37">
        <v>40064</v>
      </c>
      <c r="I74" s="37">
        <v>406701</v>
      </c>
      <c r="J74" s="37">
        <v>31984</v>
      </c>
      <c r="K74" s="37">
        <v>233132</v>
      </c>
      <c r="L74" s="37">
        <v>78230</v>
      </c>
      <c r="M74" s="36">
        <v>63355</v>
      </c>
    </row>
    <row r="75" spans="1:13" x14ac:dyDescent="0.25">
      <c r="A75" s="41">
        <v>1946</v>
      </c>
      <c r="B75" s="40">
        <v>70</v>
      </c>
      <c r="C75" s="37">
        <v>724739</v>
      </c>
      <c r="D75" s="37">
        <v>339734</v>
      </c>
      <c r="E75" s="37">
        <v>26986</v>
      </c>
      <c r="F75" s="37">
        <v>253415</v>
      </c>
      <c r="G75" s="37">
        <v>21156</v>
      </c>
      <c r="H75" s="37">
        <v>38177</v>
      </c>
      <c r="I75" s="37">
        <v>385005</v>
      </c>
      <c r="J75" s="37">
        <v>29720</v>
      </c>
      <c r="K75" s="37">
        <v>218982</v>
      </c>
      <c r="L75" s="37">
        <v>78265</v>
      </c>
      <c r="M75" s="36">
        <v>58038</v>
      </c>
    </row>
    <row r="76" spans="1:13" x14ac:dyDescent="0.25">
      <c r="A76" s="41">
        <v>1945</v>
      </c>
      <c r="B76" s="40">
        <v>71</v>
      </c>
      <c r="C76" s="37">
        <v>545114</v>
      </c>
      <c r="D76" s="37">
        <v>252839</v>
      </c>
      <c r="E76" s="37">
        <v>19672</v>
      </c>
      <c r="F76" s="37">
        <v>191051</v>
      </c>
      <c r="G76" s="37">
        <v>14765</v>
      </c>
      <c r="H76" s="37">
        <v>27351</v>
      </c>
      <c r="I76" s="37">
        <v>292275</v>
      </c>
      <c r="J76" s="37">
        <v>21007</v>
      </c>
      <c r="K76" s="37">
        <v>164954</v>
      </c>
      <c r="L76" s="37">
        <v>65593</v>
      </c>
      <c r="M76" s="36">
        <v>40721</v>
      </c>
    </row>
    <row r="77" spans="1:13" x14ac:dyDescent="0.25">
      <c r="A77" s="41">
        <v>1944</v>
      </c>
      <c r="B77" s="40">
        <v>72</v>
      </c>
      <c r="C77" s="37">
        <v>530226</v>
      </c>
      <c r="D77" s="37">
        <v>245460</v>
      </c>
      <c r="E77" s="37">
        <v>17840</v>
      </c>
      <c r="F77" s="37">
        <v>184936</v>
      </c>
      <c r="G77" s="37">
        <v>15706</v>
      </c>
      <c r="H77" s="37">
        <v>26978</v>
      </c>
      <c r="I77" s="37">
        <v>284766</v>
      </c>
      <c r="J77" s="37">
        <v>20672</v>
      </c>
      <c r="K77" s="37">
        <v>158080</v>
      </c>
      <c r="L77" s="37">
        <v>68646</v>
      </c>
      <c r="M77" s="36">
        <v>37368</v>
      </c>
    </row>
    <row r="78" spans="1:13" x14ac:dyDescent="0.25">
      <c r="A78" s="41">
        <v>1943</v>
      </c>
      <c r="B78" s="40">
        <v>73</v>
      </c>
      <c r="C78" s="37">
        <v>512025</v>
      </c>
      <c r="D78" s="37">
        <v>235390</v>
      </c>
      <c r="E78" s="37">
        <v>17214</v>
      </c>
      <c r="F78" s="37">
        <v>176877</v>
      </c>
      <c r="G78" s="37">
        <v>16815</v>
      </c>
      <c r="H78" s="37">
        <v>24484</v>
      </c>
      <c r="I78" s="37">
        <v>276635</v>
      </c>
      <c r="J78" s="37">
        <v>17743</v>
      </c>
      <c r="K78" s="37">
        <v>150941</v>
      </c>
      <c r="L78" s="37">
        <v>75064</v>
      </c>
      <c r="M78" s="36">
        <v>32887</v>
      </c>
    </row>
    <row r="79" spans="1:13" x14ac:dyDescent="0.25">
      <c r="A79" s="41">
        <v>1942</v>
      </c>
      <c r="B79" s="40">
        <v>74</v>
      </c>
      <c r="C79" s="37">
        <v>472226</v>
      </c>
      <c r="D79" s="37">
        <v>216078</v>
      </c>
      <c r="E79" s="37">
        <v>14636</v>
      </c>
      <c r="F79" s="37">
        <v>162130</v>
      </c>
      <c r="G79" s="37">
        <v>18583</v>
      </c>
      <c r="H79" s="37">
        <v>20729</v>
      </c>
      <c r="I79" s="37">
        <v>256148</v>
      </c>
      <c r="J79" s="37">
        <v>16003</v>
      </c>
      <c r="K79" s="37">
        <v>135960</v>
      </c>
      <c r="L79" s="37">
        <v>75313</v>
      </c>
      <c r="M79" s="36">
        <v>28872</v>
      </c>
    </row>
    <row r="80" spans="1:13" x14ac:dyDescent="0.25">
      <c r="A80" s="41">
        <v>1941</v>
      </c>
      <c r="B80" s="40">
        <v>75</v>
      </c>
      <c r="C80" s="37">
        <v>417618</v>
      </c>
      <c r="D80" s="37">
        <v>188914</v>
      </c>
      <c r="E80" s="37">
        <v>11506</v>
      </c>
      <c r="F80" s="37">
        <v>143094</v>
      </c>
      <c r="G80" s="37">
        <v>18605</v>
      </c>
      <c r="H80" s="37">
        <v>15709</v>
      </c>
      <c r="I80" s="37">
        <v>228704</v>
      </c>
      <c r="J80" s="37">
        <v>14089</v>
      </c>
      <c r="K80" s="37">
        <v>117006</v>
      </c>
      <c r="L80" s="37">
        <v>72447</v>
      </c>
      <c r="M80" s="36">
        <v>25162</v>
      </c>
    </row>
    <row r="81" spans="1:13" x14ac:dyDescent="0.25">
      <c r="A81" s="41">
        <v>1940</v>
      </c>
      <c r="B81" s="40">
        <v>76</v>
      </c>
      <c r="C81" s="37">
        <v>430697</v>
      </c>
      <c r="D81" s="37">
        <v>191841</v>
      </c>
      <c r="E81" s="37">
        <v>11971</v>
      </c>
      <c r="F81" s="37">
        <v>144186</v>
      </c>
      <c r="G81" s="37">
        <v>21125</v>
      </c>
      <c r="H81" s="37">
        <v>14559</v>
      </c>
      <c r="I81" s="37">
        <v>238856</v>
      </c>
      <c r="J81" s="37">
        <v>15498</v>
      </c>
      <c r="K81" s="37">
        <v>118156</v>
      </c>
      <c r="L81" s="37">
        <v>81234</v>
      </c>
      <c r="M81" s="36">
        <v>23968</v>
      </c>
    </row>
    <row r="82" spans="1:13" x14ac:dyDescent="0.25">
      <c r="A82" s="41">
        <v>1939</v>
      </c>
      <c r="B82" s="40">
        <v>77</v>
      </c>
      <c r="C82" s="37">
        <v>446433</v>
      </c>
      <c r="D82" s="37">
        <v>195530</v>
      </c>
      <c r="E82" s="37">
        <v>12745</v>
      </c>
      <c r="F82" s="37">
        <v>145522</v>
      </c>
      <c r="G82" s="37">
        <v>21844</v>
      </c>
      <c r="H82" s="37">
        <v>15419</v>
      </c>
      <c r="I82" s="37">
        <v>250903</v>
      </c>
      <c r="J82" s="37">
        <v>16218</v>
      </c>
      <c r="K82" s="37">
        <v>119740</v>
      </c>
      <c r="L82" s="37">
        <v>91704</v>
      </c>
      <c r="M82" s="36">
        <v>23241</v>
      </c>
    </row>
    <row r="83" spans="1:13" x14ac:dyDescent="0.25">
      <c r="A83" s="41">
        <v>1938</v>
      </c>
      <c r="B83" s="40">
        <v>78</v>
      </c>
      <c r="C83" s="37">
        <v>431417</v>
      </c>
      <c r="D83" s="37">
        <v>186459</v>
      </c>
      <c r="E83" s="37">
        <v>12623</v>
      </c>
      <c r="F83" s="37">
        <v>138039</v>
      </c>
      <c r="G83" s="37">
        <v>22262</v>
      </c>
      <c r="H83" s="37">
        <v>13535</v>
      </c>
      <c r="I83" s="37">
        <v>244958</v>
      </c>
      <c r="J83" s="37">
        <v>15126</v>
      </c>
      <c r="K83" s="37">
        <v>112763</v>
      </c>
      <c r="L83" s="37">
        <v>95897</v>
      </c>
      <c r="M83" s="36">
        <v>21172</v>
      </c>
    </row>
    <row r="84" spans="1:13" x14ac:dyDescent="0.25">
      <c r="A84" s="41">
        <v>1937</v>
      </c>
      <c r="B84" s="40">
        <v>79</v>
      </c>
      <c r="C84" s="37">
        <v>416981</v>
      </c>
      <c r="D84" s="37">
        <v>177091</v>
      </c>
      <c r="E84" s="37">
        <v>10901</v>
      </c>
      <c r="F84" s="37">
        <v>130201</v>
      </c>
      <c r="G84" s="37">
        <v>24518</v>
      </c>
      <c r="H84" s="37">
        <v>11471</v>
      </c>
      <c r="I84" s="37">
        <v>239890</v>
      </c>
      <c r="J84" s="37">
        <v>14502</v>
      </c>
      <c r="K84" s="37">
        <v>104084</v>
      </c>
      <c r="L84" s="37">
        <v>102348</v>
      </c>
      <c r="M84" s="36">
        <v>18956</v>
      </c>
    </row>
    <row r="85" spans="1:13" x14ac:dyDescent="0.25">
      <c r="A85" s="41">
        <v>1936</v>
      </c>
      <c r="B85" s="40">
        <v>80</v>
      </c>
      <c r="C85" s="37">
        <v>410684</v>
      </c>
      <c r="D85" s="37">
        <v>170971</v>
      </c>
      <c r="E85" s="37">
        <v>11417</v>
      </c>
      <c r="F85" s="37">
        <v>123780</v>
      </c>
      <c r="G85" s="37">
        <v>25512</v>
      </c>
      <c r="H85" s="37">
        <v>10262</v>
      </c>
      <c r="I85" s="37">
        <v>239713</v>
      </c>
      <c r="J85" s="37">
        <v>14764</v>
      </c>
      <c r="K85" s="37">
        <v>96318</v>
      </c>
      <c r="L85" s="37">
        <v>111693</v>
      </c>
      <c r="M85" s="36">
        <v>16938</v>
      </c>
    </row>
    <row r="86" spans="1:13" x14ac:dyDescent="0.25">
      <c r="A86" s="41">
        <v>1935</v>
      </c>
      <c r="B86" s="40">
        <v>81</v>
      </c>
      <c r="C86" s="37">
        <v>388920</v>
      </c>
      <c r="D86" s="37">
        <v>157573</v>
      </c>
      <c r="E86" s="37">
        <v>10017</v>
      </c>
      <c r="F86" s="37">
        <v>113785</v>
      </c>
      <c r="G86" s="37">
        <v>24941</v>
      </c>
      <c r="H86" s="37">
        <v>8830</v>
      </c>
      <c r="I86" s="37">
        <v>231347</v>
      </c>
      <c r="J86" s="37">
        <v>14135</v>
      </c>
      <c r="K86" s="37">
        <v>86923</v>
      </c>
      <c r="L86" s="37">
        <v>115558</v>
      </c>
      <c r="M86" s="36">
        <v>14731</v>
      </c>
    </row>
    <row r="87" spans="1:13" x14ac:dyDescent="0.25">
      <c r="A87" s="41">
        <v>1934</v>
      </c>
      <c r="B87" s="40">
        <v>82</v>
      </c>
      <c r="C87" s="37">
        <v>383987</v>
      </c>
      <c r="D87" s="37">
        <v>152739</v>
      </c>
      <c r="E87" s="37">
        <v>9293</v>
      </c>
      <c r="F87" s="37">
        <v>108893</v>
      </c>
      <c r="G87" s="37">
        <v>26513</v>
      </c>
      <c r="H87" s="37">
        <v>8040</v>
      </c>
      <c r="I87" s="37">
        <v>231248</v>
      </c>
      <c r="J87" s="37">
        <v>14605</v>
      </c>
      <c r="K87" s="37">
        <v>78391</v>
      </c>
      <c r="L87" s="37">
        <v>124630</v>
      </c>
      <c r="M87" s="36">
        <v>13622</v>
      </c>
    </row>
    <row r="88" spans="1:13" x14ac:dyDescent="0.25">
      <c r="A88" s="41">
        <v>1933</v>
      </c>
      <c r="B88" s="40">
        <v>83</v>
      </c>
      <c r="C88" s="37">
        <v>354625</v>
      </c>
      <c r="D88" s="37">
        <v>137562</v>
      </c>
      <c r="E88" s="37">
        <v>8671</v>
      </c>
      <c r="F88" s="37">
        <v>96091</v>
      </c>
      <c r="G88" s="37">
        <v>26121</v>
      </c>
      <c r="H88" s="37">
        <v>6679</v>
      </c>
      <c r="I88" s="37">
        <v>217063</v>
      </c>
      <c r="J88" s="37">
        <v>12928</v>
      </c>
      <c r="K88" s="37">
        <v>68331</v>
      </c>
      <c r="L88" s="37">
        <v>124456</v>
      </c>
      <c r="M88" s="36">
        <v>11348</v>
      </c>
    </row>
    <row r="89" spans="1:13" x14ac:dyDescent="0.25">
      <c r="A89" s="41">
        <v>1932</v>
      </c>
      <c r="B89" s="40">
        <v>84</v>
      </c>
      <c r="C89" s="37">
        <v>347212</v>
      </c>
      <c r="D89" s="37">
        <v>130849</v>
      </c>
      <c r="E89" s="37">
        <v>7828</v>
      </c>
      <c r="F89" s="37">
        <v>88866</v>
      </c>
      <c r="G89" s="37">
        <v>28711</v>
      </c>
      <c r="H89" s="37">
        <v>5444</v>
      </c>
      <c r="I89" s="37">
        <v>216363</v>
      </c>
      <c r="J89" s="37">
        <v>13679</v>
      </c>
      <c r="K89" s="37">
        <v>62136</v>
      </c>
      <c r="L89" s="37">
        <v>129595</v>
      </c>
      <c r="M89" s="36">
        <v>10953</v>
      </c>
    </row>
    <row r="90" spans="1:13" x14ac:dyDescent="0.25">
      <c r="A90" s="41">
        <v>1931</v>
      </c>
      <c r="B90" s="40">
        <v>85</v>
      </c>
      <c r="C90" s="37">
        <v>319781</v>
      </c>
      <c r="D90" s="37">
        <v>117096</v>
      </c>
      <c r="E90" s="37">
        <v>7482</v>
      </c>
      <c r="F90" s="37">
        <v>76337</v>
      </c>
      <c r="G90" s="37">
        <v>29127</v>
      </c>
      <c r="H90" s="37">
        <v>4150</v>
      </c>
      <c r="I90" s="37">
        <v>202685</v>
      </c>
      <c r="J90" s="37">
        <v>12810</v>
      </c>
      <c r="K90" s="37">
        <v>51741</v>
      </c>
      <c r="L90" s="37">
        <v>127749</v>
      </c>
      <c r="M90" s="36">
        <v>10385</v>
      </c>
    </row>
    <row r="91" spans="1:13" x14ac:dyDescent="0.25">
      <c r="A91" s="41">
        <v>1930</v>
      </c>
      <c r="B91" s="40">
        <v>86</v>
      </c>
      <c r="C91" s="37">
        <v>298687</v>
      </c>
      <c r="D91" s="37">
        <v>105275</v>
      </c>
      <c r="E91" s="37">
        <v>5937</v>
      </c>
      <c r="F91" s="37">
        <v>67684</v>
      </c>
      <c r="G91" s="37">
        <v>28036</v>
      </c>
      <c r="H91" s="37">
        <v>3618</v>
      </c>
      <c r="I91" s="37">
        <v>193412</v>
      </c>
      <c r="J91" s="37">
        <v>13156</v>
      </c>
      <c r="K91" s="37">
        <v>44025</v>
      </c>
      <c r="L91" s="37">
        <v>126905</v>
      </c>
      <c r="M91" s="36">
        <v>9326</v>
      </c>
    </row>
    <row r="92" spans="1:13" x14ac:dyDescent="0.25">
      <c r="A92" s="41">
        <v>1929</v>
      </c>
      <c r="B92" s="40">
        <v>87</v>
      </c>
      <c r="C92" s="37">
        <v>256887</v>
      </c>
      <c r="D92" s="37">
        <v>87686</v>
      </c>
      <c r="E92" s="37">
        <v>4744</v>
      </c>
      <c r="F92" s="37">
        <v>54744</v>
      </c>
      <c r="G92" s="37">
        <v>25348</v>
      </c>
      <c r="H92" s="37">
        <v>2850</v>
      </c>
      <c r="I92" s="37">
        <v>169201</v>
      </c>
      <c r="J92" s="37">
        <v>12178</v>
      </c>
      <c r="K92" s="37">
        <v>34117</v>
      </c>
      <c r="L92" s="37">
        <v>116146</v>
      </c>
      <c r="M92" s="36">
        <v>6760</v>
      </c>
    </row>
    <row r="93" spans="1:13" x14ac:dyDescent="0.25">
      <c r="A93" s="41">
        <v>1928</v>
      </c>
      <c r="B93" s="40">
        <v>88</v>
      </c>
      <c r="C93" s="37">
        <v>231504</v>
      </c>
      <c r="D93" s="37">
        <v>75628</v>
      </c>
      <c r="E93" s="37">
        <v>3833</v>
      </c>
      <c r="F93" s="37">
        <v>46170</v>
      </c>
      <c r="G93" s="37">
        <v>23288</v>
      </c>
      <c r="H93" s="37">
        <v>2337</v>
      </c>
      <c r="I93" s="37">
        <v>155876</v>
      </c>
      <c r="J93" s="37">
        <v>11737</v>
      </c>
      <c r="K93" s="37">
        <v>26775</v>
      </c>
      <c r="L93" s="37">
        <v>111165</v>
      </c>
      <c r="M93" s="36">
        <v>6199</v>
      </c>
    </row>
    <row r="94" spans="1:13" x14ac:dyDescent="0.25">
      <c r="A94" s="41">
        <v>1927</v>
      </c>
      <c r="B94" s="40">
        <v>89</v>
      </c>
      <c r="C94" s="37">
        <v>201031</v>
      </c>
      <c r="D94" s="37">
        <v>63399</v>
      </c>
      <c r="E94" s="37">
        <v>3414</v>
      </c>
      <c r="F94" s="37">
        <v>36793</v>
      </c>
      <c r="G94" s="37">
        <v>21861</v>
      </c>
      <c r="H94" s="37">
        <v>1331</v>
      </c>
      <c r="I94" s="37">
        <v>137632</v>
      </c>
      <c r="J94" s="37">
        <v>11092</v>
      </c>
      <c r="K94" s="37">
        <v>20229</v>
      </c>
      <c r="L94" s="37">
        <v>101249</v>
      </c>
      <c r="M94" s="36">
        <v>5062</v>
      </c>
    </row>
    <row r="95" spans="1:13" x14ac:dyDescent="0.25">
      <c r="A95" s="41">
        <v>1926</v>
      </c>
      <c r="B95" s="40">
        <v>90</v>
      </c>
      <c r="C95" s="37">
        <v>175725</v>
      </c>
      <c r="D95" s="37">
        <v>52219</v>
      </c>
      <c r="E95" s="37" t="s">
        <v>83</v>
      </c>
      <c r="F95" s="37" t="s">
        <v>83</v>
      </c>
      <c r="G95" s="37" t="s">
        <v>83</v>
      </c>
      <c r="H95" s="37" t="s">
        <v>83</v>
      </c>
      <c r="I95" s="37">
        <v>123506</v>
      </c>
      <c r="J95" s="37" t="s">
        <v>83</v>
      </c>
      <c r="K95" s="37" t="s">
        <v>83</v>
      </c>
      <c r="L95" s="37" t="s">
        <v>83</v>
      </c>
      <c r="M95" s="36" t="s">
        <v>83</v>
      </c>
    </row>
    <row r="96" spans="1:13" x14ac:dyDescent="0.25">
      <c r="A96" s="41">
        <v>1925</v>
      </c>
      <c r="B96" s="40">
        <v>91</v>
      </c>
      <c r="C96" s="37">
        <v>150249</v>
      </c>
      <c r="D96" s="37">
        <v>43138</v>
      </c>
      <c r="E96" s="37" t="s">
        <v>83</v>
      </c>
      <c r="F96" s="37" t="s">
        <v>83</v>
      </c>
      <c r="G96" s="37" t="s">
        <v>83</v>
      </c>
      <c r="H96" s="37" t="s">
        <v>83</v>
      </c>
      <c r="I96" s="37">
        <v>107111</v>
      </c>
      <c r="J96" s="37" t="s">
        <v>83</v>
      </c>
      <c r="K96" s="37" t="s">
        <v>83</v>
      </c>
      <c r="L96" s="37" t="s">
        <v>83</v>
      </c>
      <c r="M96" s="36" t="s">
        <v>83</v>
      </c>
    </row>
    <row r="97" spans="1:13" x14ac:dyDescent="0.25">
      <c r="A97" s="41">
        <v>1924</v>
      </c>
      <c r="B97" s="40">
        <v>92</v>
      </c>
      <c r="C97" s="37">
        <v>123398</v>
      </c>
      <c r="D97" s="37">
        <v>33402</v>
      </c>
      <c r="E97" s="37" t="s">
        <v>83</v>
      </c>
      <c r="F97" s="37" t="s">
        <v>83</v>
      </c>
      <c r="G97" s="37" t="s">
        <v>83</v>
      </c>
      <c r="H97" s="37" t="s">
        <v>83</v>
      </c>
      <c r="I97" s="37">
        <v>89996</v>
      </c>
      <c r="J97" s="37" t="s">
        <v>83</v>
      </c>
      <c r="K97" s="37" t="s">
        <v>83</v>
      </c>
      <c r="L97" s="37" t="s">
        <v>83</v>
      </c>
      <c r="M97" s="36" t="s">
        <v>83</v>
      </c>
    </row>
    <row r="98" spans="1:13" x14ac:dyDescent="0.25">
      <c r="A98" s="41">
        <v>1923</v>
      </c>
      <c r="B98" s="40">
        <v>93</v>
      </c>
      <c r="C98" s="37">
        <v>101147</v>
      </c>
      <c r="D98" s="37">
        <v>25834</v>
      </c>
      <c r="E98" s="37" t="s">
        <v>83</v>
      </c>
      <c r="F98" s="37" t="s">
        <v>83</v>
      </c>
      <c r="G98" s="37" t="s">
        <v>83</v>
      </c>
      <c r="H98" s="37" t="s">
        <v>83</v>
      </c>
      <c r="I98" s="37">
        <v>75313</v>
      </c>
      <c r="J98" s="37" t="s">
        <v>83</v>
      </c>
      <c r="K98" s="37" t="s">
        <v>83</v>
      </c>
      <c r="L98" s="37" t="s">
        <v>83</v>
      </c>
      <c r="M98" s="36" t="s">
        <v>83</v>
      </c>
    </row>
    <row r="99" spans="1:13" x14ac:dyDescent="0.25">
      <c r="A99" s="41">
        <v>1922</v>
      </c>
      <c r="B99" s="40">
        <v>94</v>
      </c>
      <c r="C99" s="37">
        <v>81489</v>
      </c>
      <c r="D99" s="37">
        <v>19385</v>
      </c>
      <c r="E99" s="37" t="s">
        <v>83</v>
      </c>
      <c r="F99" s="37" t="s">
        <v>83</v>
      </c>
      <c r="G99" s="37" t="s">
        <v>83</v>
      </c>
      <c r="H99" s="37" t="s">
        <v>83</v>
      </c>
      <c r="I99" s="37">
        <v>62104</v>
      </c>
      <c r="J99" s="37" t="s">
        <v>83</v>
      </c>
      <c r="K99" s="37" t="s">
        <v>83</v>
      </c>
      <c r="L99" s="37" t="s">
        <v>83</v>
      </c>
      <c r="M99" s="36" t="s">
        <v>83</v>
      </c>
    </row>
    <row r="100" spans="1:13" x14ac:dyDescent="0.25">
      <c r="A100" s="41">
        <v>1921</v>
      </c>
      <c r="B100" s="40">
        <v>95</v>
      </c>
      <c r="C100" s="37">
        <v>64945</v>
      </c>
      <c r="D100" s="37">
        <v>14918</v>
      </c>
      <c r="E100" s="37" t="s">
        <v>83</v>
      </c>
      <c r="F100" s="37" t="s">
        <v>83</v>
      </c>
      <c r="G100" s="37" t="s">
        <v>83</v>
      </c>
      <c r="H100" s="37" t="s">
        <v>83</v>
      </c>
      <c r="I100" s="37">
        <v>50027</v>
      </c>
      <c r="J100" s="37" t="s">
        <v>83</v>
      </c>
      <c r="K100" s="37" t="s">
        <v>83</v>
      </c>
      <c r="L100" s="37" t="s">
        <v>83</v>
      </c>
      <c r="M100" s="36" t="s">
        <v>83</v>
      </c>
    </row>
    <row r="101" spans="1:13" x14ac:dyDescent="0.25">
      <c r="A101" s="41">
        <v>1920</v>
      </c>
      <c r="B101" s="40">
        <v>96</v>
      </c>
      <c r="C101" s="37">
        <v>48579</v>
      </c>
      <c r="D101" s="37">
        <v>10512</v>
      </c>
      <c r="E101" s="37" t="s">
        <v>83</v>
      </c>
      <c r="F101" s="37" t="s">
        <v>83</v>
      </c>
      <c r="G101" s="37" t="s">
        <v>83</v>
      </c>
      <c r="H101" s="37" t="s">
        <v>83</v>
      </c>
      <c r="I101" s="37">
        <v>38067</v>
      </c>
      <c r="J101" s="37" t="s">
        <v>83</v>
      </c>
      <c r="K101" s="37" t="s">
        <v>83</v>
      </c>
      <c r="L101" s="37" t="s">
        <v>83</v>
      </c>
      <c r="M101" s="36" t="s">
        <v>83</v>
      </c>
    </row>
    <row r="102" spans="1:13" x14ac:dyDescent="0.25">
      <c r="A102" s="41">
        <v>1919</v>
      </c>
      <c r="B102" s="40">
        <v>97</v>
      </c>
      <c r="C102" s="37">
        <v>21781</v>
      </c>
      <c r="D102" s="37">
        <v>4365</v>
      </c>
      <c r="E102" s="37" t="s">
        <v>83</v>
      </c>
      <c r="F102" s="37" t="s">
        <v>83</v>
      </c>
      <c r="G102" s="37" t="s">
        <v>83</v>
      </c>
      <c r="H102" s="37" t="s">
        <v>83</v>
      </c>
      <c r="I102" s="37">
        <v>17416</v>
      </c>
      <c r="J102" s="37" t="s">
        <v>83</v>
      </c>
      <c r="K102" s="37" t="s">
        <v>83</v>
      </c>
      <c r="L102" s="37" t="s">
        <v>83</v>
      </c>
      <c r="M102" s="36" t="s">
        <v>83</v>
      </c>
    </row>
    <row r="103" spans="1:13" x14ac:dyDescent="0.25">
      <c r="A103" s="41">
        <v>1918</v>
      </c>
      <c r="B103" s="40">
        <v>98</v>
      </c>
      <c r="C103" s="37">
        <v>13560</v>
      </c>
      <c r="D103" s="37">
        <v>2477</v>
      </c>
      <c r="E103" s="37" t="s">
        <v>83</v>
      </c>
      <c r="F103" s="37" t="s">
        <v>83</v>
      </c>
      <c r="G103" s="37" t="s">
        <v>83</v>
      </c>
      <c r="H103" s="37" t="s">
        <v>83</v>
      </c>
      <c r="I103" s="37">
        <v>11083</v>
      </c>
      <c r="J103" s="37" t="s">
        <v>83</v>
      </c>
      <c r="K103" s="37" t="s">
        <v>83</v>
      </c>
      <c r="L103" s="37" t="s">
        <v>83</v>
      </c>
      <c r="M103" s="36" t="s">
        <v>83</v>
      </c>
    </row>
    <row r="104" spans="1:13" x14ac:dyDescent="0.25">
      <c r="A104" s="41">
        <v>1917</v>
      </c>
      <c r="B104" s="40">
        <v>99</v>
      </c>
      <c r="C104" s="37">
        <v>8560</v>
      </c>
      <c r="D104" s="37">
        <v>1406</v>
      </c>
      <c r="E104" s="37" t="s">
        <v>83</v>
      </c>
      <c r="F104" s="37" t="s">
        <v>83</v>
      </c>
      <c r="G104" s="37" t="s">
        <v>83</v>
      </c>
      <c r="H104" s="37" t="s">
        <v>83</v>
      </c>
      <c r="I104" s="37">
        <v>7154</v>
      </c>
      <c r="J104" s="37" t="s">
        <v>83</v>
      </c>
      <c r="K104" s="37" t="s">
        <v>83</v>
      </c>
      <c r="L104" s="37" t="s">
        <v>83</v>
      </c>
      <c r="M104" s="36" t="s">
        <v>83</v>
      </c>
    </row>
    <row r="105" spans="1:13" x14ac:dyDescent="0.25">
      <c r="A105" s="41">
        <v>1916</v>
      </c>
      <c r="B105" s="40">
        <v>100</v>
      </c>
      <c r="C105" s="37">
        <v>5206</v>
      </c>
      <c r="D105" s="37">
        <v>809</v>
      </c>
      <c r="E105" s="37" t="s">
        <v>83</v>
      </c>
      <c r="F105" s="37" t="s">
        <v>83</v>
      </c>
      <c r="G105" s="37" t="s">
        <v>83</v>
      </c>
      <c r="H105" s="37" t="s">
        <v>83</v>
      </c>
      <c r="I105" s="37">
        <v>4397</v>
      </c>
      <c r="J105" s="37" t="s">
        <v>83</v>
      </c>
      <c r="K105" s="37" t="s">
        <v>83</v>
      </c>
      <c r="L105" s="37" t="s">
        <v>83</v>
      </c>
      <c r="M105" s="36" t="s">
        <v>83</v>
      </c>
    </row>
    <row r="106" spans="1:13" x14ac:dyDescent="0.25">
      <c r="A106" s="41">
        <v>1915</v>
      </c>
      <c r="B106" s="40">
        <v>101</v>
      </c>
      <c r="C106" s="37">
        <v>4058</v>
      </c>
      <c r="D106" s="37">
        <v>654</v>
      </c>
      <c r="E106" s="37" t="s">
        <v>83</v>
      </c>
      <c r="F106" s="37" t="s">
        <v>83</v>
      </c>
      <c r="G106" s="37" t="s">
        <v>83</v>
      </c>
      <c r="H106" s="37" t="s">
        <v>83</v>
      </c>
      <c r="I106" s="37">
        <v>3404</v>
      </c>
      <c r="J106" s="37" t="s">
        <v>83</v>
      </c>
      <c r="K106" s="37" t="s">
        <v>83</v>
      </c>
      <c r="L106" s="37" t="s">
        <v>83</v>
      </c>
      <c r="M106" s="36" t="s">
        <v>83</v>
      </c>
    </row>
    <row r="107" spans="1:13" x14ac:dyDescent="0.25">
      <c r="A107" s="41">
        <v>1914</v>
      </c>
      <c r="B107" s="40">
        <v>102</v>
      </c>
      <c r="C107" s="37">
        <v>4178</v>
      </c>
      <c r="D107" s="37">
        <v>654</v>
      </c>
      <c r="E107" s="37" t="s">
        <v>83</v>
      </c>
      <c r="F107" s="37" t="s">
        <v>83</v>
      </c>
      <c r="G107" s="37" t="s">
        <v>83</v>
      </c>
      <c r="H107" s="37" t="s">
        <v>83</v>
      </c>
      <c r="I107" s="37">
        <v>3524</v>
      </c>
      <c r="J107" s="37" t="s">
        <v>83</v>
      </c>
      <c r="K107" s="37" t="s">
        <v>83</v>
      </c>
      <c r="L107" s="37" t="s">
        <v>83</v>
      </c>
      <c r="M107" s="36" t="s">
        <v>83</v>
      </c>
    </row>
    <row r="108" spans="1:13" x14ac:dyDescent="0.25">
      <c r="A108" s="41">
        <v>1913</v>
      </c>
      <c r="B108" s="40">
        <v>103</v>
      </c>
      <c r="C108" s="37">
        <v>2436</v>
      </c>
      <c r="D108" s="37">
        <v>354</v>
      </c>
      <c r="E108" s="37" t="s">
        <v>83</v>
      </c>
      <c r="F108" s="37" t="s">
        <v>83</v>
      </c>
      <c r="G108" s="37" t="s">
        <v>83</v>
      </c>
      <c r="H108" s="37" t="s">
        <v>83</v>
      </c>
      <c r="I108" s="37">
        <v>2082</v>
      </c>
      <c r="J108" s="37" t="s">
        <v>83</v>
      </c>
      <c r="K108" s="37" t="s">
        <v>83</v>
      </c>
      <c r="L108" s="37" t="s">
        <v>83</v>
      </c>
      <c r="M108" s="36" t="s">
        <v>83</v>
      </c>
    </row>
    <row r="109" spans="1:13" x14ac:dyDescent="0.25">
      <c r="A109" s="41">
        <v>1912</v>
      </c>
      <c r="B109" s="40">
        <v>104</v>
      </c>
      <c r="C109" s="37">
        <v>1461</v>
      </c>
      <c r="D109" s="37">
        <v>231</v>
      </c>
      <c r="E109" s="37" t="s">
        <v>83</v>
      </c>
      <c r="F109" s="37" t="s">
        <v>83</v>
      </c>
      <c r="G109" s="37" t="s">
        <v>83</v>
      </c>
      <c r="H109" s="37" t="s">
        <v>83</v>
      </c>
      <c r="I109" s="37">
        <v>1230</v>
      </c>
      <c r="J109" s="37" t="s">
        <v>83</v>
      </c>
      <c r="K109" s="37" t="s">
        <v>83</v>
      </c>
      <c r="L109" s="37" t="s">
        <v>83</v>
      </c>
      <c r="M109" s="36" t="s">
        <v>83</v>
      </c>
    </row>
    <row r="110" spans="1:13" x14ac:dyDescent="0.25">
      <c r="A110" s="41" t="s">
        <v>99</v>
      </c>
      <c r="B110" s="40" t="s">
        <v>84</v>
      </c>
      <c r="C110" s="37">
        <v>2044</v>
      </c>
      <c r="D110" s="37">
        <v>336</v>
      </c>
      <c r="E110" s="37" t="s">
        <v>83</v>
      </c>
      <c r="F110" s="37" t="s">
        <v>83</v>
      </c>
      <c r="G110" s="37" t="s">
        <v>83</v>
      </c>
      <c r="H110" s="37" t="s">
        <v>83</v>
      </c>
      <c r="I110" s="37">
        <v>1708</v>
      </c>
      <c r="J110" s="37" t="s">
        <v>83</v>
      </c>
      <c r="K110" s="37" t="s">
        <v>83</v>
      </c>
      <c r="L110" s="37" t="s">
        <v>83</v>
      </c>
      <c r="M110" s="36" t="s">
        <v>83</v>
      </c>
    </row>
    <row r="111" spans="1:13" x14ac:dyDescent="0.25">
      <c r="A111" s="71"/>
      <c r="B111" s="72"/>
      <c r="C111" s="37"/>
      <c r="D111" s="37"/>
      <c r="E111" s="37"/>
      <c r="F111" s="37"/>
      <c r="G111" s="37"/>
      <c r="H111" s="37"/>
      <c r="I111" s="37"/>
      <c r="J111" s="37"/>
      <c r="K111" s="37"/>
      <c r="L111" s="37"/>
      <c r="M111" s="36"/>
    </row>
    <row r="112" spans="1:13" x14ac:dyDescent="0.25">
      <c r="A112" s="71" t="s">
        <v>82</v>
      </c>
      <c r="B112" s="72"/>
      <c r="C112" s="37">
        <v>66774482</v>
      </c>
      <c r="D112" s="37">
        <v>32297260</v>
      </c>
      <c r="E112" s="37">
        <v>17823549</v>
      </c>
      <c r="F112" s="37">
        <v>11801578</v>
      </c>
      <c r="G112" s="37">
        <v>783053</v>
      </c>
      <c r="H112" s="37">
        <v>1889080</v>
      </c>
      <c r="I112" s="37">
        <v>34477222</v>
      </c>
      <c r="J112" s="37">
        <v>16688071</v>
      </c>
      <c r="K112" s="37">
        <v>11693561</v>
      </c>
      <c r="L112" s="37">
        <v>3314453</v>
      </c>
      <c r="M112" s="36">
        <v>2781137</v>
      </c>
    </row>
    <row r="113" spans="1:13" x14ac:dyDescent="0.25">
      <c r="A113" s="39"/>
      <c r="B113" s="38"/>
      <c r="C113" s="37"/>
      <c r="D113" s="37"/>
      <c r="E113" s="37"/>
      <c r="F113" s="37"/>
      <c r="G113" s="37"/>
      <c r="H113" s="37"/>
      <c r="I113" s="37"/>
      <c r="J113" s="37"/>
      <c r="K113" s="37"/>
      <c r="L113" s="37"/>
      <c r="M113" s="36"/>
    </row>
    <row r="114" spans="1:13" x14ac:dyDescent="0.25">
      <c r="A114" s="71" t="s">
        <v>81</v>
      </c>
      <c r="B114" s="72"/>
      <c r="C114" s="37">
        <v>16316348</v>
      </c>
      <c r="D114" s="37">
        <v>8346043</v>
      </c>
      <c r="E114" s="37">
        <v>8342281</v>
      </c>
      <c r="F114" s="37">
        <v>3352</v>
      </c>
      <c r="G114" s="37">
        <v>182</v>
      </c>
      <c r="H114" s="37">
        <v>228</v>
      </c>
      <c r="I114" s="37">
        <v>7970305</v>
      </c>
      <c r="J114" s="37">
        <v>7962620</v>
      </c>
      <c r="K114" s="37">
        <v>7476</v>
      </c>
      <c r="L114" s="37">
        <v>169</v>
      </c>
      <c r="M114" s="36">
        <v>40</v>
      </c>
    </row>
    <row r="115" spans="1:13" x14ac:dyDescent="0.25">
      <c r="A115" s="71" t="s">
        <v>80</v>
      </c>
      <c r="B115" s="72"/>
      <c r="C115" s="37">
        <v>33512775</v>
      </c>
      <c r="D115" s="37">
        <v>16500042</v>
      </c>
      <c r="E115" s="37">
        <v>8761806</v>
      </c>
      <c r="F115" s="37">
        <v>6553043</v>
      </c>
      <c r="G115" s="37">
        <v>82631</v>
      </c>
      <c r="H115" s="37">
        <v>1102562</v>
      </c>
      <c r="I115" s="37">
        <v>17012733</v>
      </c>
      <c r="J115" s="37">
        <v>7925502</v>
      </c>
      <c r="K115" s="37">
        <v>7178824</v>
      </c>
      <c r="L115" s="37">
        <v>290453</v>
      </c>
      <c r="M115" s="36">
        <v>1617954</v>
      </c>
    </row>
    <row r="116" spans="1:13" x14ac:dyDescent="0.25">
      <c r="A116" s="71" t="s">
        <v>79</v>
      </c>
      <c r="B116" s="72"/>
      <c r="C116" s="37">
        <v>16945359</v>
      </c>
      <c r="D116" s="37">
        <v>7451175</v>
      </c>
      <c r="E116" s="37">
        <v>719462</v>
      </c>
      <c r="F116" s="37">
        <v>5245183</v>
      </c>
      <c r="G116" s="37">
        <v>700240</v>
      </c>
      <c r="H116" s="37">
        <v>786290</v>
      </c>
      <c r="I116" s="37">
        <v>9494184</v>
      </c>
      <c r="J116" s="37">
        <v>799949</v>
      </c>
      <c r="K116" s="37">
        <v>4507261</v>
      </c>
      <c r="L116" s="37">
        <v>3023831</v>
      </c>
      <c r="M116" s="36">
        <v>1163143</v>
      </c>
    </row>
    <row r="117" spans="1:13" x14ac:dyDescent="0.25">
      <c r="A117" s="39"/>
      <c r="B117" s="38"/>
      <c r="C117" s="37"/>
      <c r="D117" s="37"/>
      <c r="E117" s="37"/>
      <c r="F117" s="37"/>
      <c r="G117" s="37"/>
      <c r="H117" s="37"/>
      <c r="I117" s="37"/>
      <c r="J117" s="37"/>
      <c r="K117" s="37"/>
      <c r="L117" s="37"/>
      <c r="M117" s="36"/>
    </row>
    <row r="118" spans="1:13" x14ac:dyDescent="0.25">
      <c r="A118" s="71" t="s">
        <v>78</v>
      </c>
      <c r="B118" s="72"/>
      <c r="C118" s="37">
        <v>12215378</v>
      </c>
      <c r="D118" s="37">
        <v>6241027</v>
      </c>
      <c r="E118" s="37">
        <v>6241027</v>
      </c>
      <c r="F118" s="37">
        <v>0</v>
      </c>
      <c r="G118" s="37">
        <v>0</v>
      </c>
      <c r="H118" s="37">
        <v>0</v>
      </c>
      <c r="I118" s="37">
        <v>5974351</v>
      </c>
      <c r="J118" s="37">
        <v>5974351</v>
      </c>
      <c r="K118" s="37">
        <v>0</v>
      </c>
      <c r="L118" s="37">
        <v>0</v>
      </c>
      <c r="M118" s="36">
        <v>0</v>
      </c>
    </row>
    <row r="119" spans="1:13" x14ac:dyDescent="0.25">
      <c r="A119" s="71" t="s">
        <v>77</v>
      </c>
      <c r="B119" s="72"/>
      <c r="C119" s="37">
        <v>24342086</v>
      </c>
      <c r="D119" s="37">
        <v>12101650</v>
      </c>
      <c r="E119" s="37">
        <v>9006504</v>
      </c>
      <c r="F119" s="37">
        <v>2793529</v>
      </c>
      <c r="G119" s="37">
        <v>9298</v>
      </c>
      <c r="H119" s="37">
        <v>292319</v>
      </c>
      <c r="I119" s="37">
        <v>12240436</v>
      </c>
      <c r="J119" s="37">
        <v>8337417</v>
      </c>
      <c r="K119" s="37">
        <v>3383153</v>
      </c>
      <c r="L119" s="37">
        <v>33258</v>
      </c>
      <c r="M119" s="36">
        <v>486608</v>
      </c>
    </row>
    <row r="120" spans="1:13" x14ac:dyDescent="0.25">
      <c r="A120" s="71" t="s">
        <v>76</v>
      </c>
      <c r="B120" s="72"/>
      <c r="C120" s="37">
        <v>24071738</v>
      </c>
      <c r="D120" s="37">
        <v>11605276</v>
      </c>
      <c r="E120" s="37">
        <v>2431799</v>
      </c>
      <c r="F120" s="37">
        <v>7393377</v>
      </c>
      <c r="G120" s="37">
        <v>310924</v>
      </c>
      <c r="H120" s="37">
        <v>1469176</v>
      </c>
      <c r="I120" s="37">
        <v>12466462</v>
      </c>
      <c r="J120" s="37">
        <v>2123918</v>
      </c>
      <c r="K120" s="37">
        <v>7120460</v>
      </c>
      <c r="L120" s="37">
        <v>1166889</v>
      </c>
      <c r="M120" s="36">
        <v>2055195</v>
      </c>
    </row>
    <row r="121" spans="1:13" x14ac:dyDescent="0.25">
      <c r="A121" s="71" t="s">
        <v>75</v>
      </c>
      <c r="B121" s="72"/>
      <c r="C121" s="37">
        <v>6145280</v>
      </c>
      <c r="D121" s="37">
        <v>2349307</v>
      </c>
      <c r="E121" s="37">
        <v>144219</v>
      </c>
      <c r="F121" s="37">
        <v>1614672</v>
      </c>
      <c r="G121" s="37">
        <v>462831</v>
      </c>
      <c r="H121" s="37">
        <v>127585</v>
      </c>
      <c r="I121" s="37">
        <v>3795973</v>
      </c>
      <c r="J121" s="37">
        <v>252385</v>
      </c>
      <c r="K121" s="37">
        <v>1189948</v>
      </c>
      <c r="L121" s="37">
        <v>2114306</v>
      </c>
      <c r="M121" s="36">
        <v>239334</v>
      </c>
    </row>
    <row r="122" spans="1:13" x14ac:dyDescent="0.25">
      <c r="A122" s="39"/>
      <c r="B122" s="38"/>
      <c r="C122" s="37"/>
      <c r="D122" s="37"/>
      <c r="E122" s="37"/>
      <c r="F122" s="37"/>
      <c r="G122" s="37"/>
      <c r="H122" s="37"/>
      <c r="I122" s="37"/>
      <c r="J122" s="37"/>
      <c r="K122" s="37"/>
      <c r="L122" s="37"/>
      <c r="M122" s="36"/>
    </row>
    <row r="123" spans="1:13" x14ac:dyDescent="0.25">
      <c r="A123" s="71" t="s">
        <v>74</v>
      </c>
      <c r="B123" s="72"/>
      <c r="C123" s="37">
        <v>37577184</v>
      </c>
      <c r="D123" s="37">
        <v>18439855</v>
      </c>
      <c r="E123" s="37">
        <v>9039090</v>
      </c>
      <c r="F123" s="37">
        <v>7860699</v>
      </c>
      <c r="G123" s="37">
        <v>142505</v>
      </c>
      <c r="H123" s="37">
        <v>1397561</v>
      </c>
      <c r="I123" s="37">
        <v>19137329</v>
      </c>
      <c r="J123" s="37">
        <v>8181107</v>
      </c>
      <c r="K123" s="37">
        <v>8448610</v>
      </c>
      <c r="L123" s="37">
        <v>503436</v>
      </c>
      <c r="M123" s="36">
        <v>2004176</v>
      </c>
    </row>
    <row r="124" spans="1:13" x14ac:dyDescent="0.25">
      <c r="A124" s="71" t="s">
        <v>56</v>
      </c>
      <c r="B124" s="72"/>
      <c r="C124" s="37">
        <v>12880950</v>
      </c>
      <c r="D124" s="37">
        <v>5511362</v>
      </c>
      <c r="E124" s="37">
        <v>442178</v>
      </c>
      <c r="F124" s="37">
        <v>3937527</v>
      </c>
      <c r="G124" s="37">
        <v>640366</v>
      </c>
      <c r="H124" s="37">
        <v>491291</v>
      </c>
      <c r="I124" s="37">
        <v>7369588</v>
      </c>
      <c r="J124" s="37">
        <v>544344</v>
      </c>
      <c r="K124" s="37">
        <v>3237475</v>
      </c>
      <c r="L124" s="37">
        <v>2810848</v>
      </c>
      <c r="M124" s="36">
        <v>776921</v>
      </c>
    </row>
    <row r="125" spans="1:13" x14ac:dyDescent="0.25">
      <c r="A125" s="35"/>
      <c r="B125" s="34"/>
      <c r="C125" s="33"/>
      <c r="D125" s="33"/>
      <c r="E125" s="33"/>
      <c r="F125" s="33"/>
      <c r="G125" s="33"/>
      <c r="H125" s="33"/>
      <c r="I125" s="33"/>
      <c r="J125" s="33"/>
      <c r="K125" s="33"/>
      <c r="L125" s="33"/>
      <c r="M125" s="32"/>
    </row>
    <row r="126" spans="1:13" ht="13" thickBot="1" x14ac:dyDescent="0.3">
      <c r="A126" s="73" t="s">
        <v>73</v>
      </c>
      <c r="B126" s="74"/>
      <c r="C126" s="31">
        <v>808816</v>
      </c>
      <c r="D126" s="31">
        <v>210694</v>
      </c>
      <c r="E126" s="31">
        <v>11837</v>
      </c>
      <c r="F126" s="31">
        <v>100487</v>
      </c>
      <c r="G126" s="31">
        <v>95019</v>
      </c>
      <c r="H126" s="31">
        <v>3351</v>
      </c>
      <c r="I126" s="31">
        <v>598122</v>
      </c>
      <c r="J126" s="31">
        <v>45868</v>
      </c>
      <c r="K126" s="31">
        <v>49213</v>
      </c>
      <c r="L126" s="31">
        <v>481530</v>
      </c>
      <c r="M126" s="30">
        <v>21511</v>
      </c>
    </row>
    <row r="128" spans="1:13" x14ac:dyDescent="0.25">
      <c r="A128" s="28" t="s">
        <v>72</v>
      </c>
    </row>
    <row r="129" spans="1:13" x14ac:dyDescent="0.25">
      <c r="A129" s="29" t="s">
        <v>71</v>
      </c>
    </row>
    <row r="130" spans="1:13" ht="51" customHeight="1" x14ac:dyDescent="0.25">
      <c r="A130" s="68" t="s">
        <v>98</v>
      </c>
      <c r="B130" s="69"/>
      <c r="C130" s="69"/>
      <c r="D130" s="69"/>
      <c r="E130" s="69"/>
      <c r="F130" s="69"/>
      <c r="G130" s="69"/>
      <c r="H130" s="69"/>
      <c r="I130" s="69"/>
      <c r="J130" s="69"/>
      <c r="K130" s="69"/>
      <c r="L130" s="69"/>
      <c r="M130" s="69"/>
    </row>
    <row r="131" spans="1:13" x14ac:dyDescent="0.25">
      <c r="A131" s="28" t="s">
        <v>68</v>
      </c>
    </row>
    <row r="132" spans="1:13" x14ac:dyDescent="0.25">
      <c r="A132" s="28" t="s">
        <v>67</v>
      </c>
    </row>
  </sheetData>
  <mergeCells count="16">
    <mergeCell ref="A3:C3"/>
    <mergeCell ref="D3:H3"/>
    <mergeCell ref="I3:M3"/>
    <mergeCell ref="A111:B111"/>
    <mergeCell ref="A112:B112"/>
    <mergeCell ref="A130:M130"/>
    <mergeCell ref="A114:B114"/>
    <mergeCell ref="A115:B115"/>
    <mergeCell ref="A116:B116"/>
    <mergeCell ref="A118:B118"/>
    <mergeCell ref="A126:B126"/>
    <mergeCell ref="A119:B119"/>
    <mergeCell ref="A120:B120"/>
    <mergeCell ref="A121:B121"/>
    <mergeCell ref="A123:B123"/>
    <mergeCell ref="A124:B124"/>
  </mergeCells>
  <pageMargins left="0.78740157499999996" right="0.78740157499999996" top="0.984251969" bottom="0.984251969" header="0.4921259845" footer="0.4921259845"/>
  <pageSetup orientation="portrait" horizontalDpi="0" verticalDpi="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6</vt:i4>
      </vt:variant>
    </vt:vector>
  </HeadingPairs>
  <TitlesOfParts>
    <vt:vector size="6" baseType="lpstr">
      <vt:lpstr>FE - HF</vt:lpstr>
      <vt:lpstr>FE - HH-FF</vt:lpstr>
      <vt:lpstr>FM - HF</vt:lpstr>
      <vt:lpstr>FM - HH-FF</vt:lpstr>
      <vt:lpstr>2016 FE</vt:lpstr>
      <vt:lpstr>2017 FE</vt:lpstr>
    </vt:vector>
  </TitlesOfParts>
  <Company>INSEE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ANNU2 : Âge et état matrimonial antérieur des époux. Année 2016</dc:title>
  <dc:creator>INSEE</dc:creator>
  <cp:keywords/>
  <dc:description>Note : D’après le code civil, l'homme et la femme ne peuvent contracter de mariage avant 18 ans révolus, sauf dispense d'âge.  _x000d_Source : Insee, statistiques de l'état civil</dc:description>
  <cp:lastModifiedBy>Alexandre Avdeev</cp:lastModifiedBy>
  <dcterms:created xsi:type="dcterms:W3CDTF">2018-01-30T14:45:03Z</dcterms:created>
  <dcterms:modified xsi:type="dcterms:W3CDTF">2022-03-15T14:44:22Z</dcterms:modified>
  <cp:category/>
</cp:coreProperties>
</file>