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2a27204185849b2/Documents/Thèse/ATER paris 1/TD Statistiques et informatique L3 sciences sociales/Séance 2/"/>
    </mc:Choice>
  </mc:AlternateContent>
  <xr:revisionPtr revIDLastSave="0" documentId="8_{AD32CB6E-FF14-404E-9965-177CE613CE2E}" xr6:coauthVersionLast="47" xr6:coauthVersionMax="47" xr10:uidLastSave="{00000000-0000-0000-0000-000000000000}"/>
  <bookViews>
    <workbookView xWindow="-90" yWindow="-90" windowWidth="19380" windowHeight="10260" xr2:uid="{328A8DBD-7754-4320-895E-4EEDF4D936A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F24" i="1"/>
  <c r="C24" i="1"/>
  <c r="L23" i="1"/>
  <c r="J23" i="1"/>
  <c r="G23" i="1"/>
  <c r="D23" i="1"/>
  <c r="L22" i="1"/>
  <c r="L24" i="1" s="1"/>
  <c r="M23" i="1" s="1"/>
  <c r="K22" i="1"/>
  <c r="J22" i="1"/>
  <c r="G22" i="1"/>
  <c r="D22" i="1"/>
  <c r="I20" i="1"/>
  <c r="J19" i="1" s="1"/>
  <c r="F20" i="1"/>
  <c r="C20" i="1"/>
  <c r="D18" i="1" s="1"/>
  <c r="L19" i="1"/>
  <c r="G19" i="1"/>
  <c r="D19" i="1"/>
  <c r="L18" i="1"/>
  <c r="J18" i="1"/>
  <c r="G18" i="1"/>
  <c r="L17" i="1"/>
  <c r="J17" i="1"/>
  <c r="G17" i="1"/>
  <c r="L16" i="1"/>
  <c r="J16" i="1"/>
  <c r="G16" i="1"/>
  <c r="N15" i="1"/>
  <c r="I14" i="1"/>
  <c r="F14" i="1"/>
  <c r="C14" i="1"/>
  <c r="L14" i="1" s="1"/>
  <c r="L13" i="1"/>
  <c r="M13" i="1" s="1"/>
  <c r="J13" i="1"/>
  <c r="G13" i="1"/>
  <c r="D13" i="1"/>
  <c r="L12" i="1"/>
  <c r="M12" i="1" s="1"/>
  <c r="J12" i="1"/>
  <c r="G12" i="1"/>
  <c r="D12" i="1"/>
  <c r="L11" i="1"/>
  <c r="M11" i="1" s="1"/>
  <c r="J11" i="1"/>
  <c r="G11" i="1"/>
  <c r="D11" i="1"/>
  <c r="L10" i="1"/>
  <c r="M10" i="1" s="1"/>
  <c r="J10" i="1"/>
  <c r="G10" i="1"/>
  <c r="D10" i="1"/>
  <c r="L9" i="1"/>
  <c r="M9" i="1" s="1"/>
  <c r="J9" i="1"/>
  <c r="G9" i="1"/>
  <c r="D9" i="1"/>
  <c r="L8" i="1"/>
  <c r="M8" i="1" s="1"/>
  <c r="J8" i="1"/>
  <c r="G8" i="1"/>
  <c r="D8" i="1"/>
  <c r="L7" i="1"/>
  <c r="M7" i="1" s="1"/>
  <c r="J7" i="1"/>
  <c r="G7" i="1"/>
  <c r="D7" i="1"/>
  <c r="M6" i="1"/>
  <c r="K6" i="1" s="1"/>
  <c r="L6" i="1"/>
  <c r="J6" i="1"/>
  <c r="G6" i="1"/>
  <c r="D6" i="1"/>
  <c r="L5" i="1"/>
  <c r="M5" i="1" s="1"/>
  <c r="J5" i="1"/>
  <c r="G5" i="1"/>
  <c r="D5" i="1"/>
  <c r="H9" i="1" l="1"/>
  <c r="E9" i="1"/>
  <c r="K9" i="1"/>
  <c r="E11" i="1"/>
  <c r="K11" i="1"/>
  <c r="H11" i="1"/>
  <c r="E13" i="1"/>
  <c r="N13" i="1" s="1"/>
  <c r="K13" i="1"/>
  <c r="H13" i="1"/>
  <c r="H23" i="1"/>
  <c r="E23" i="1"/>
  <c r="K23" i="1"/>
  <c r="E5" i="1"/>
  <c r="K5" i="1"/>
  <c r="H5" i="1"/>
  <c r="K7" i="1"/>
  <c r="H7" i="1"/>
  <c r="E7" i="1"/>
  <c r="H8" i="1"/>
  <c r="E8" i="1"/>
  <c r="K8" i="1"/>
  <c r="E10" i="1"/>
  <c r="N10" i="1" s="1"/>
  <c r="K10" i="1"/>
  <c r="H10" i="1"/>
  <c r="E12" i="1"/>
  <c r="K12" i="1"/>
  <c r="H12" i="1"/>
  <c r="M17" i="1"/>
  <c r="M18" i="1"/>
  <c r="M22" i="1"/>
  <c r="E6" i="1"/>
  <c r="H6" i="1"/>
  <c r="L20" i="1"/>
  <c r="M16" i="1" s="1"/>
  <c r="D16" i="1"/>
  <c r="D17" i="1"/>
  <c r="E16" i="1" l="1"/>
  <c r="K16" i="1"/>
  <c r="H16" i="1"/>
  <c r="K18" i="1"/>
  <c r="H18" i="1"/>
  <c r="E18" i="1"/>
  <c r="N18" i="1" s="1"/>
  <c r="N8" i="1"/>
  <c r="N11" i="1"/>
  <c r="N7" i="1"/>
  <c r="N5" i="1"/>
  <c r="E17" i="1"/>
  <c r="K17" i="1"/>
  <c r="H17" i="1"/>
  <c r="N23" i="1"/>
  <c r="N12" i="1"/>
  <c r="M19" i="1"/>
  <c r="N9" i="1"/>
  <c r="H22" i="1"/>
  <c r="E22" i="1"/>
  <c r="N22" i="1" s="1"/>
  <c r="N6" i="1"/>
  <c r="K19" i="1" l="1"/>
  <c r="H19" i="1"/>
  <c r="E19" i="1"/>
  <c r="N19" i="1" s="1"/>
  <c r="N17" i="1"/>
</calcChain>
</file>

<file path=xl/sharedStrings.xml><?xml version="1.0" encoding="utf-8"?>
<sst xmlns="http://schemas.openxmlformats.org/spreadsheetml/2006/main" count="37" uniqueCount="27">
  <si>
    <t>Oui en toutes circonstances</t>
  </si>
  <si>
    <t>Oui parfois</t>
  </si>
  <si>
    <t>Non rarement ou jamais</t>
  </si>
  <si>
    <t>Ensemble</t>
  </si>
  <si>
    <t xml:space="preserve">N = </t>
  </si>
  <si>
    <t>% colonne</t>
  </si>
  <si>
    <t>% ligne</t>
  </si>
  <si>
    <t>% total ligne</t>
  </si>
  <si>
    <t>Niveau d'études atteint par l'enquêté.e</t>
  </si>
  <si>
    <t>N'a jamais fait d'études</t>
  </si>
  <si>
    <t>A arrêté ses études avant la dernière année de l'école primaire</t>
  </si>
  <si>
    <t>Dernière année d'études primaires</t>
  </si>
  <si>
    <t>1er cycle d'enseignement général</t>
  </si>
  <si>
    <t>2ème cycle d'enseignement général</t>
  </si>
  <si>
    <t>Enseignement technique ou professionnel court</t>
  </si>
  <si>
    <t>Enseignement technique ou professionnel long</t>
  </si>
  <si>
    <t>Enseignement supérieur ou technique supérieur</t>
  </si>
  <si>
    <t>Etudes en cours</t>
  </si>
  <si>
    <t>Total</t>
  </si>
  <si>
    <t>L'enquêté.e se sent-il proche d'un parti politique ?</t>
  </si>
  <si>
    <t>Oui</t>
  </si>
  <si>
    <t>Non</t>
  </si>
  <si>
    <t>Ne sait pas</t>
  </si>
  <si>
    <t>Refus</t>
  </si>
  <si>
    <t>Genre</t>
  </si>
  <si>
    <t>Homme</t>
  </si>
  <si>
    <t>Femme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</si>
</sst>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709AD-8BE6-4100-ABF4-71E41DD9B78E}">
  <dimension ref="B2:N24"/>
  <sheetViews>
    <sheetView tabSelected="1" topLeftCell="A11" workbookViewId="0">
      <selection activeCell="B2" sqref="B2"/>
    </sheetView>
  </sheetViews>
  <sheetFormatPr baseColWidth="10" defaultRowHeight="14.75" x14ac:dyDescent="0.75"/>
  <cols>
    <col min="2" max="2" width="31.40625" customWidth="1"/>
  </cols>
  <sheetData>
    <row r="2" spans="2:14" x14ac:dyDescent="0.75">
      <c r="B2" s="1"/>
      <c r="C2" s="2" t="s">
        <v>0</v>
      </c>
      <c r="D2" s="2"/>
      <c r="E2" s="2"/>
      <c r="F2" s="2" t="s">
        <v>1</v>
      </c>
      <c r="G2" s="2"/>
      <c r="H2" s="2"/>
      <c r="I2" s="2" t="s">
        <v>2</v>
      </c>
      <c r="J2" s="2"/>
      <c r="K2" s="2"/>
      <c r="L2" s="2" t="s">
        <v>3</v>
      </c>
      <c r="M2" s="3"/>
      <c r="N2" s="4"/>
    </row>
    <row r="3" spans="2:14" x14ac:dyDescent="0.75">
      <c r="B3" s="1"/>
      <c r="C3" s="3" t="s">
        <v>4</v>
      </c>
      <c r="D3" s="3" t="s">
        <v>5</v>
      </c>
      <c r="E3" s="3" t="s">
        <v>6</v>
      </c>
      <c r="F3" s="3" t="s">
        <v>4</v>
      </c>
      <c r="G3" s="3" t="s">
        <v>5</v>
      </c>
      <c r="H3" s="3" t="s">
        <v>6</v>
      </c>
      <c r="I3" s="3" t="s">
        <v>4</v>
      </c>
      <c r="J3" s="3" t="s">
        <v>5</v>
      </c>
      <c r="K3" s="3" t="s">
        <v>6</v>
      </c>
      <c r="L3" s="3" t="s">
        <v>4</v>
      </c>
      <c r="M3" s="3" t="s">
        <v>5</v>
      </c>
      <c r="N3" s="3" t="s">
        <v>7</v>
      </c>
    </row>
    <row r="4" spans="2:14" ht="29" x14ac:dyDescent="0.75">
      <c r="B4" s="7" t="s">
        <v>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2:14" x14ac:dyDescent="0.75">
      <c r="B5" s="8" t="s">
        <v>9</v>
      </c>
      <c r="C5" s="3">
        <v>48</v>
      </c>
      <c r="D5" s="5">
        <f>C5/$D$14*100</f>
        <v>48</v>
      </c>
      <c r="E5" s="5">
        <f>C5/$M$5*100</f>
        <v>36.923076923076927</v>
      </c>
      <c r="F5" s="3">
        <v>15</v>
      </c>
      <c r="G5" s="5">
        <f>F5/$G$14*100</f>
        <v>15</v>
      </c>
      <c r="H5" s="5">
        <f>F5/$M$5*100</f>
        <v>11.538461538461538</v>
      </c>
      <c r="I5" s="3">
        <v>67</v>
      </c>
      <c r="J5" s="5">
        <f>I5/$J$14*100</f>
        <v>67</v>
      </c>
      <c r="K5" s="5">
        <f>I5/$M$5*100</f>
        <v>51.538461538461533</v>
      </c>
      <c r="L5" s="3">
        <f>C5+F5+I5</f>
        <v>130</v>
      </c>
      <c r="M5" s="5">
        <f>L5/$M$14*100</f>
        <v>130</v>
      </c>
      <c r="N5" s="6">
        <f>E5+H5+K5</f>
        <v>100</v>
      </c>
    </row>
    <row r="6" spans="2:14" ht="29" x14ac:dyDescent="0.75">
      <c r="B6" s="8" t="s">
        <v>10</v>
      </c>
      <c r="C6" s="3">
        <v>148</v>
      </c>
      <c r="D6" s="5">
        <f>C6/$D$14*100</f>
        <v>148</v>
      </c>
      <c r="E6" s="5">
        <f>C6/$M6*100</f>
        <v>38.541666666666671</v>
      </c>
      <c r="F6" s="3">
        <v>74</v>
      </c>
      <c r="G6" s="5">
        <f t="shared" ref="G6:G13" si="0">F6/$G$14*100</f>
        <v>74</v>
      </c>
      <c r="H6" s="5">
        <f>F6/$M6*100</f>
        <v>19.270833333333336</v>
      </c>
      <c r="I6" s="3">
        <v>162</v>
      </c>
      <c r="J6" s="5">
        <f t="shared" ref="J6:J13" si="1">I6/$J$14*100</f>
        <v>162</v>
      </c>
      <c r="K6" s="5">
        <f>I6/$M6*100</f>
        <v>42.1875</v>
      </c>
      <c r="L6" s="3">
        <f>C6+F6+I6</f>
        <v>384</v>
      </c>
      <c r="M6" s="5">
        <f t="shared" ref="M6:M13" si="2">L6/$M$14*100</f>
        <v>384</v>
      </c>
      <c r="N6" s="6">
        <f t="shared" ref="N6:N23" si="3">E6+H6+K6</f>
        <v>100</v>
      </c>
    </row>
    <row r="7" spans="2:14" x14ac:dyDescent="0.75">
      <c r="B7" s="8" t="s">
        <v>11</v>
      </c>
      <c r="C7" s="3">
        <v>615</v>
      </c>
      <c r="D7" s="5">
        <f>C7/$D$14*100</f>
        <v>615</v>
      </c>
      <c r="E7" s="5">
        <f t="shared" ref="E7:E13" si="4">C7/$M7*100</f>
        <v>45.353982300884951</v>
      </c>
      <c r="F7" s="3">
        <v>261</v>
      </c>
      <c r="G7" s="5">
        <f t="shared" si="0"/>
        <v>261</v>
      </c>
      <c r="H7" s="5">
        <f t="shared" ref="H7:H13" si="5">F7/$M7*100</f>
        <v>19.247787610619469</v>
      </c>
      <c r="I7" s="3">
        <v>480</v>
      </c>
      <c r="J7" s="5">
        <f t="shared" si="1"/>
        <v>480</v>
      </c>
      <c r="K7" s="5">
        <f t="shared" ref="K7:K13" si="6">I7/$M7*100</f>
        <v>35.398230088495573</v>
      </c>
      <c r="L7" s="3">
        <f>C7+F7+I7</f>
        <v>1356</v>
      </c>
      <c r="M7" s="5">
        <f t="shared" si="2"/>
        <v>1356</v>
      </c>
      <c r="N7" s="6">
        <f t="shared" si="3"/>
        <v>100</v>
      </c>
    </row>
    <row r="8" spans="2:14" x14ac:dyDescent="0.75">
      <c r="B8" s="8" t="s">
        <v>12</v>
      </c>
      <c r="C8" s="3">
        <v>406</v>
      </c>
      <c r="D8" s="5">
        <f>C8/$D$14*100</f>
        <v>405.99999999999994</v>
      </c>
      <c r="E8" s="5">
        <f t="shared" si="4"/>
        <v>44.861878453038671</v>
      </c>
      <c r="F8" s="3">
        <v>184</v>
      </c>
      <c r="G8" s="5">
        <f t="shared" si="0"/>
        <v>184</v>
      </c>
      <c r="H8" s="5">
        <f t="shared" si="5"/>
        <v>20.33149171270718</v>
      </c>
      <c r="I8" s="3">
        <v>315</v>
      </c>
      <c r="J8" s="5">
        <f t="shared" si="1"/>
        <v>315</v>
      </c>
      <c r="K8" s="5">
        <f t="shared" si="6"/>
        <v>34.806629834254139</v>
      </c>
      <c r="L8" s="3">
        <f>C8+F8+I8</f>
        <v>905</v>
      </c>
      <c r="M8" s="5">
        <f t="shared" si="2"/>
        <v>905.00000000000011</v>
      </c>
      <c r="N8" s="6">
        <f t="shared" si="3"/>
        <v>99.999999999999986</v>
      </c>
    </row>
    <row r="9" spans="2:14" x14ac:dyDescent="0.75">
      <c r="B9" s="8" t="s">
        <v>13</v>
      </c>
      <c r="C9" s="3">
        <v>334</v>
      </c>
      <c r="D9" s="5">
        <f>C9/$D$14*100</f>
        <v>334</v>
      </c>
      <c r="E9" s="5">
        <f t="shared" si="4"/>
        <v>41.959798994974875</v>
      </c>
      <c r="F9" s="3">
        <v>262</v>
      </c>
      <c r="G9" s="5">
        <f t="shared" si="0"/>
        <v>262</v>
      </c>
      <c r="H9" s="5">
        <f t="shared" si="5"/>
        <v>32.914572864321606</v>
      </c>
      <c r="I9" s="3">
        <v>200</v>
      </c>
      <c r="J9" s="5">
        <f t="shared" si="1"/>
        <v>200</v>
      </c>
      <c r="K9" s="5">
        <f t="shared" si="6"/>
        <v>25.125628140703515</v>
      </c>
      <c r="L9" s="3">
        <f>C9+F9+I9</f>
        <v>796</v>
      </c>
      <c r="M9" s="5">
        <f t="shared" si="2"/>
        <v>796</v>
      </c>
      <c r="N9" s="6">
        <f t="shared" si="3"/>
        <v>99.999999999999986</v>
      </c>
    </row>
    <row r="10" spans="2:14" ht="29" x14ac:dyDescent="0.75">
      <c r="B10" s="8" t="s">
        <v>14</v>
      </c>
      <c r="C10" s="3">
        <v>818</v>
      </c>
      <c r="D10" s="5">
        <f>C10/$D$14*100</f>
        <v>818</v>
      </c>
      <c r="E10" s="5">
        <f t="shared" si="4"/>
        <v>40.355204736063151</v>
      </c>
      <c r="F10" s="3">
        <v>532</v>
      </c>
      <c r="G10" s="5">
        <f t="shared" si="0"/>
        <v>532</v>
      </c>
      <c r="H10" s="5">
        <f t="shared" si="5"/>
        <v>26.245683275777012</v>
      </c>
      <c r="I10" s="3">
        <v>677</v>
      </c>
      <c r="J10" s="5">
        <f t="shared" si="1"/>
        <v>677</v>
      </c>
      <c r="K10" s="5">
        <f t="shared" si="6"/>
        <v>33.399111988159838</v>
      </c>
      <c r="L10" s="3">
        <f>C10+F10+I10</f>
        <v>2027</v>
      </c>
      <c r="M10" s="5">
        <f t="shared" si="2"/>
        <v>2027</v>
      </c>
      <c r="N10" s="6">
        <f t="shared" si="3"/>
        <v>100</v>
      </c>
    </row>
    <row r="11" spans="2:14" ht="29" x14ac:dyDescent="0.75">
      <c r="B11" s="8" t="s">
        <v>15</v>
      </c>
      <c r="C11" s="3">
        <v>233</v>
      </c>
      <c r="D11" s="5">
        <f>C11/$D$14*100</f>
        <v>233</v>
      </c>
      <c r="E11" s="5">
        <f t="shared" si="4"/>
        <v>40.381282495667243</v>
      </c>
      <c r="F11" s="3">
        <v>167</v>
      </c>
      <c r="G11" s="5">
        <f t="shared" si="0"/>
        <v>167</v>
      </c>
      <c r="H11" s="5">
        <f t="shared" si="5"/>
        <v>28.942807625649912</v>
      </c>
      <c r="I11" s="3">
        <v>177</v>
      </c>
      <c r="J11" s="5">
        <f t="shared" si="1"/>
        <v>177</v>
      </c>
      <c r="K11" s="5">
        <f t="shared" si="6"/>
        <v>30.675909878682845</v>
      </c>
      <c r="L11" s="3">
        <f>C11+F11+I11</f>
        <v>577</v>
      </c>
      <c r="M11" s="5">
        <f t="shared" si="2"/>
        <v>577</v>
      </c>
      <c r="N11" s="6">
        <f t="shared" si="3"/>
        <v>100</v>
      </c>
    </row>
    <row r="12" spans="2:14" ht="29" x14ac:dyDescent="0.75">
      <c r="B12" s="8" t="s">
        <v>16</v>
      </c>
      <c r="C12" s="3">
        <v>650</v>
      </c>
      <c r="D12" s="5">
        <f>C12/$D$14*100</f>
        <v>650</v>
      </c>
      <c r="E12" s="5">
        <f t="shared" si="4"/>
        <v>37.420840529648821</v>
      </c>
      <c r="F12" s="3">
        <v>682</v>
      </c>
      <c r="G12" s="5">
        <f t="shared" si="0"/>
        <v>682</v>
      </c>
      <c r="H12" s="5">
        <f t="shared" si="5"/>
        <v>39.263097294185378</v>
      </c>
      <c r="I12" s="3">
        <v>405</v>
      </c>
      <c r="J12" s="5">
        <f t="shared" si="1"/>
        <v>405</v>
      </c>
      <c r="K12" s="5">
        <f t="shared" si="6"/>
        <v>23.316062176165804</v>
      </c>
      <c r="L12" s="3">
        <f>C12+F12+I12</f>
        <v>1737</v>
      </c>
      <c r="M12" s="5">
        <f t="shared" si="2"/>
        <v>1737</v>
      </c>
      <c r="N12" s="6">
        <f t="shared" si="3"/>
        <v>100</v>
      </c>
    </row>
    <row r="13" spans="2:14" x14ac:dyDescent="0.75">
      <c r="B13" s="8" t="s">
        <v>17</v>
      </c>
      <c r="C13" s="3">
        <v>183</v>
      </c>
      <c r="D13" s="5">
        <f>C13/$D$14*100</f>
        <v>183</v>
      </c>
      <c r="E13" s="5">
        <f t="shared" si="4"/>
        <v>37.270875763747455</v>
      </c>
      <c r="F13" s="3">
        <v>198</v>
      </c>
      <c r="G13" s="5">
        <f t="shared" si="0"/>
        <v>198</v>
      </c>
      <c r="H13" s="5">
        <f t="shared" si="5"/>
        <v>40.325865580448067</v>
      </c>
      <c r="I13" s="3">
        <v>110</v>
      </c>
      <c r="J13" s="5">
        <f t="shared" si="1"/>
        <v>110.00000000000001</v>
      </c>
      <c r="K13" s="5">
        <f t="shared" si="6"/>
        <v>22.403258655804482</v>
      </c>
      <c r="L13" s="3">
        <f>C13+F13+I13</f>
        <v>491</v>
      </c>
      <c r="M13" s="5">
        <f t="shared" si="2"/>
        <v>491</v>
      </c>
      <c r="N13" s="6">
        <f t="shared" si="3"/>
        <v>100</v>
      </c>
    </row>
    <row r="14" spans="2:14" x14ac:dyDescent="0.75">
      <c r="B14" s="8" t="s">
        <v>18</v>
      </c>
      <c r="C14" s="3">
        <f>SUM(C5:C13)</f>
        <v>3435</v>
      </c>
      <c r="D14" s="3">
        <v>100</v>
      </c>
      <c r="E14" s="3"/>
      <c r="F14" s="3">
        <f t="shared" ref="F14:I14" si="7">SUM(F5:F13)</f>
        <v>2375</v>
      </c>
      <c r="G14" s="3">
        <v>100</v>
      </c>
      <c r="H14" s="3"/>
      <c r="I14" s="3">
        <f t="shared" si="7"/>
        <v>2593</v>
      </c>
      <c r="J14" s="3">
        <v>100</v>
      </c>
      <c r="K14" s="3"/>
      <c r="L14" s="3">
        <f>C14+F14+I14</f>
        <v>8403</v>
      </c>
      <c r="M14" s="3">
        <v>100</v>
      </c>
      <c r="N14" s="6"/>
    </row>
    <row r="15" spans="2:14" ht="29" x14ac:dyDescent="0.75">
      <c r="B15" s="7" t="s">
        <v>19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6">
        <f t="shared" si="3"/>
        <v>0</v>
      </c>
    </row>
    <row r="16" spans="2:14" x14ac:dyDescent="0.75">
      <c r="B16" s="8" t="s">
        <v>20</v>
      </c>
      <c r="C16" s="3">
        <v>1396</v>
      </c>
      <c r="D16" s="5">
        <f>C16/C$20*100</f>
        <v>40.640465793304223</v>
      </c>
      <c r="E16" s="5">
        <f>C16/$M$16*100</f>
        <v>3592.829402756508</v>
      </c>
      <c r="F16" s="3">
        <v>966</v>
      </c>
      <c r="G16" s="5">
        <f>F16/F$20*100</f>
        <v>40.673684210526318</v>
      </c>
      <c r="H16" s="5">
        <f>F16/$M$16*100</f>
        <v>2486.1555895865235</v>
      </c>
      <c r="I16" s="3">
        <v>903</v>
      </c>
      <c r="J16" s="5">
        <f>I16/I$20*100</f>
        <v>34.824527574238331</v>
      </c>
      <c r="K16" s="5">
        <f>I16/$M$16*100</f>
        <v>2324.0150076569676</v>
      </c>
      <c r="L16" s="3">
        <f>C16+F16+I16</f>
        <v>3265</v>
      </c>
      <c r="M16" s="5">
        <f>L16/L$20*100</f>
        <v>38.855170772343214</v>
      </c>
      <c r="N16" s="6"/>
    </row>
    <row r="17" spans="2:14" x14ac:dyDescent="0.75">
      <c r="B17" s="8" t="s">
        <v>21</v>
      </c>
      <c r="C17" s="3">
        <v>1852</v>
      </c>
      <c r="D17" s="5">
        <f t="shared" ref="D17:D19" si="8">C17/C$20*100</f>
        <v>53.915574963609899</v>
      </c>
      <c r="E17" s="5">
        <f>C17/$M17*100</f>
        <v>3328.1343028229257</v>
      </c>
      <c r="F17" s="3">
        <v>1288</v>
      </c>
      <c r="G17" s="5">
        <f t="shared" ref="G17:G19" si="9">F17/F$20*100</f>
        <v>54.231578947368419</v>
      </c>
      <c r="H17" s="5">
        <f>F17/$M17*100</f>
        <v>2314.5988023952095</v>
      </c>
      <c r="I17" s="3">
        <v>1536</v>
      </c>
      <c r="J17" s="5">
        <f t="shared" ref="J17:J19" si="10">I17/I$20*100</f>
        <v>59.236405707674514</v>
      </c>
      <c r="K17" s="5">
        <f>I17/$M17*100</f>
        <v>2760.2668947818652</v>
      </c>
      <c r="L17" s="3">
        <f>C17+F17+I17</f>
        <v>4676</v>
      </c>
      <c r="M17" s="5">
        <f t="shared" ref="M17:M19" si="11">L17/L$20*100</f>
        <v>55.646792812090915</v>
      </c>
      <c r="N17" s="6">
        <f t="shared" si="3"/>
        <v>8403</v>
      </c>
    </row>
    <row r="18" spans="2:14" x14ac:dyDescent="0.75">
      <c r="B18" s="8" t="s">
        <v>22</v>
      </c>
      <c r="C18" s="3">
        <v>108</v>
      </c>
      <c r="D18" s="5">
        <f t="shared" si="8"/>
        <v>3.14410480349345</v>
      </c>
      <c r="E18" s="5">
        <f>C18/$M18*100</f>
        <v>3324.2637362637361</v>
      </c>
      <c r="F18" s="3">
        <v>71</v>
      </c>
      <c r="G18" s="5">
        <f t="shared" si="9"/>
        <v>2.9894736842105263</v>
      </c>
      <c r="H18" s="5">
        <f t="shared" ref="H18:H19" si="12">F18/$M18*100</f>
        <v>2185.3956043956041</v>
      </c>
      <c r="I18" s="3">
        <v>94</v>
      </c>
      <c r="J18" s="5">
        <f t="shared" si="10"/>
        <v>3.6251446201311226</v>
      </c>
      <c r="K18" s="5">
        <f t="shared" ref="K18:K19" si="13">I18/$M18*100</f>
        <v>2893.3406593406589</v>
      </c>
      <c r="L18" s="3">
        <f>C18+F18+I18</f>
        <v>273</v>
      </c>
      <c r="M18" s="5">
        <f t="shared" si="11"/>
        <v>3.248839700107105</v>
      </c>
      <c r="N18" s="6">
        <f t="shared" si="3"/>
        <v>8403</v>
      </c>
    </row>
    <row r="19" spans="2:14" x14ac:dyDescent="0.75">
      <c r="B19" s="8" t="s">
        <v>23</v>
      </c>
      <c r="C19" s="3">
        <v>79</v>
      </c>
      <c r="D19" s="5">
        <f t="shared" si="8"/>
        <v>2.2998544395924312</v>
      </c>
      <c r="E19" s="5">
        <f>C19/$M19*100</f>
        <v>3512.3650793650795</v>
      </c>
      <c r="F19" s="3">
        <v>50</v>
      </c>
      <c r="G19" s="5">
        <f t="shared" si="9"/>
        <v>2.1052631578947367</v>
      </c>
      <c r="H19" s="5">
        <f t="shared" si="12"/>
        <v>2223.0158730158732</v>
      </c>
      <c r="I19" s="3">
        <v>60</v>
      </c>
      <c r="J19" s="5">
        <f t="shared" si="10"/>
        <v>2.3139220979560355</v>
      </c>
      <c r="K19" s="5">
        <f t="shared" si="13"/>
        <v>2667.6190476190477</v>
      </c>
      <c r="L19" s="3">
        <f>C19+F19+I19</f>
        <v>189</v>
      </c>
      <c r="M19" s="5">
        <f t="shared" si="11"/>
        <v>2.2491967154587647</v>
      </c>
      <c r="N19" s="6">
        <f t="shared" si="3"/>
        <v>8403</v>
      </c>
    </row>
    <row r="20" spans="2:14" x14ac:dyDescent="0.75">
      <c r="B20" s="8" t="s">
        <v>18</v>
      </c>
      <c r="C20" s="3">
        <f>SUM(C16:C19)</f>
        <v>3435</v>
      </c>
      <c r="D20" s="3">
        <v>100</v>
      </c>
      <c r="E20" s="3"/>
      <c r="F20" s="3">
        <f>SUM(F16:F19)</f>
        <v>2375</v>
      </c>
      <c r="G20" s="3"/>
      <c r="H20" s="3"/>
      <c r="I20" s="3">
        <f>SUM(I16:I19)</f>
        <v>2593</v>
      </c>
      <c r="J20" s="3"/>
      <c r="K20" s="3"/>
      <c r="L20" s="3">
        <f>SUM(L16:L19)</f>
        <v>8403</v>
      </c>
      <c r="M20" s="3"/>
      <c r="N20" s="6"/>
    </row>
    <row r="21" spans="2:14" x14ac:dyDescent="0.75">
      <c r="B21" s="7" t="s">
        <v>24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6"/>
    </row>
    <row r="22" spans="2:14" x14ac:dyDescent="0.75">
      <c r="B22" s="8" t="s">
        <v>25</v>
      </c>
      <c r="C22" s="3">
        <v>1167</v>
      </c>
      <c r="D22" s="6">
        <f>C22/C$24*100</f>
        <v>33.973799126637552</v>
      </c>
      <c r="E22" s="5">
        <f>C22/$M$22*100</f>
        <v>2589.4642196989698</v>
      </c>
      <c r="F22" s="3">
        <v>1100</v>
      </c>
      <c r="G22" s="6">
        <f>F22/F$24*100</f>
        <v>46.315789473684212</v>
      </c>
      <c r="H22" s="5">
        <f>F22/$M$22*100</f>
        <v>2440.7974650118827</v>
      </c>
      <c r="I22" s="3">
        <v>1520</v>
      </c>
      <c r="J22" s="6">
        <f>I22/I$24*100</f>
        <v>58.619359814886231</v>
      </c>
      <c r="K22" s="5">
        <f>I22/L22*100</f>
        <v>40.137311856350671</v>
      </c>
      <c r="L22" s="3">
        <f>C22+F22+I22</f>
        <v>3787</v>
      </c>
      <c r="M22" s="5">
        <f>L22/L24*100</f>
        <v>45.067237891229325</v>
      </c>
      <c r="N22" s="6">
        <f>E22+H22+K22</f>
        <v>5070.3989965672035</v>
      </c>
    </row>
    <row r="23" spans="2:14" x14ac:dyDescent="0.75">
      <c r="B23" s="8" t="s">
        <v>26</v>
      </c>
      <c r="C23" s="3">
        <v>2268</v>
      </c>
      <c r="D23" s="6">
        <f>C23/C$24*100</f>
        <v>66.026200873362455</v>
      </c>
      <c r="E23" s="5">
        <f>C23/$M$23*100</f>
        <v>4128.683708838822</v>
      </c>
      <c r="F23" s="3">
        <v>1275</v>
      </c>
      <c r="G23" s="6">
        <f>F23/F$24*100</f>
        <v>53.684210526315788</v>
      </c>
      <c r="H23" s="5">
        <f>F23/$M$23*100</f>
        <v>2321.0192807625654</v>
      </c>
      <c r="I23" s="3">
        <v>1073</v>
      </c>
      <c r="J23" s="6">
        <f>I23/I$24*100</f>
        <v>41.380640185113762</v>
      </c>
      <c r="K23" s="5">
        <f>I23/$M$23*100</f>
        <v>1953.2970103986138</v>
      </c>
      <c r="L23" s="3">
        <f>C23+F23+I23</f>
        <v>4616</v>
      </c>
      <c r="M23" s="5">
        <f>L23/L24*100</f>
        <v>54.932762108770675</v>
      </c>
      <c r="N23" s="6">
        <f>E23+H23+K23</f>
        <v>8403.0000000000018</v>
      </c>
    </row>
    <row r="24" spans="2:14" x14ac:dyDescent="0.75">
      <c r="B24" s="9" t="s">
        <v>18</v>
      </c>
      <c r="C24" s="4">
        <f>C22+C23</f>
        <v>3435</v>
      </c>
      <c r="D24" s="3">
        <v>100</v>
      </c>
      <c r="E24" s="3"/>
      <c r="F24" s="4">
        <f>F22+F23</f>
        <v>2375</v>
      </c>
      <c r="G24" s="3">
        <v>100</v>
      </c>
      <c r="H24" s="4"/>
      <c r="I24" s="4">
        <f>I22+I23</f>
        <v>2593</v>
      </c>
      <c r="J24" s="3">
        <v>100</v>
      </c>
      <c r="K24" s="4"/>
      <c r="L24" s="4">
        <f>L22+L23</f>
        <v>8403</v>
      </c>
      <c r="M24" s="3">
        <v>100</v>
      </c>
      <c r="N2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Inès Munoz-Bertrand</dc:creator>
  <cp:lastModifiedBy>Inès Munoz-Bertrand</cp:lastModifiedBy>
  <dcterms:created xsi:type="dcterms:W3CDTF">2024-09-23T13:21:38Z</dcterms:created>
  <dcterms:modified xsi:type="dcterms:W3CDTF">2024-09-23T13:32:15Z</dcterms:modified>
</cp:coreProperties>
</file>