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2a27204185849b2/Documents/Thèse/ATER paris 1/TD Statistiques et démographie L2 Philosophie/Séance 9/"/>
    </mc:Choice>
  </mc:AlternateContent>
  <xr:revisionPtr revIDLastSave="48" documentId="13_ncr:1_{6418C01D-BBB1-40FE-8FC2-67BC565D326C}" xr6:coauthVersionLast="47" xr6:coauthVersionMax="47" xr10:uidLastSave="{5C42D195-A873-4146-8769-3DCB076FFCDB}"/>
  <bookViews>
    <workbookView xWindow="-110" yWindow="-110" windowWidth="19420" windowHeight="10300" activeTab="1" xr2:uid="{140795E8-6229-49FE-9033-77846670A5B4}"/>
  </bookViews>
  <sheets>
    <sheet name="Feuil1" sheetId="1" r:id="rId1"/>
    <sheet name="Feuil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50" i="1" l="1"/>
  <c r="I50" i="1"/>
  <c r="J17" i="1"/>
  <c r="I14" i="1"/>
  <c r="L14" i="1"/>
  <c r="J39" i="2"/>
  <c r="J4" i="2"/>
  <c r="J5" i="2"/>
  <c r="J6" i="2"/>
  <c r="J7" i="2"/>
  <c r="J8" i="2"/>
  <c r="J9" i="2"/>
  <c r="J10" i="2"/>
  <c r="J11" i="2"/>
  <c r="J12" i="2"/>
  <c r="J13" i="2"/>
  <c r="J14" i="2"/>
  <c r="J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J36" i="2"/>
  <c r="J37" i="2"/>
  <c r="J38" i="2"/>
  <c r="J3" i="2"/>
  <c r="F39" i="2"/>
  <c r="G39" i="2"/>
  <c r="H39" i="2"/>
  <c r="I39" i="2"/>
  <c r="E39" i="2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14" i="1"/>
  <c r="J33" i="1"/>
  <c r="J32" i="1"/>
  <c r="J27" i="1"/>
  <c r="J28" i="1"/>
  <c r="J26" i="1"/>
  <c r="I30" i="1"/>
  <c r="I31" i="1"/>
  <c r="I29" i="1"/>
  <c r="I21" i="1"/>
  <c r="I22" i="1"/>
  <c r="I23" i="1"/>
  <c r="I24" i="1"/>
  <c r="I25" i="1"/>
  <c r="I20" i="1"/>
  <c r="J18" i="1"/>
  <c r="J19" i="1"/>
  <c r="I15" i="1"/>
  <c r="I16" i="1"/>
</calcChain>
</file>

<file path=xl/sharedStrings.xml><?xml version="1.0" encoding="utf-8"?>
<sst xmlns="http://schemas.openxmlformats.org/spreadsheetml/2006/main" count="13" uniqueCount="12">
  <si>
    <t>Année de naissance</t>
  </si>
  <si>
    <t>𝑔</t>
  </si>
  <si>
    <t>Âge au 1er janvier</t>
  </si>
  <si>
    <t>Population féminine au 1er janvier</t>
  </si>
  <si>
    <r>
      <t xml:space="preserve">Taux de fécondité pour 10000 femmes </t>
    </r>
    <r>
      <rPr>
        <sz val="9"/>
        <color theme="1"/>
        <rFont val="Times New Roman"/>
        <family val="1"/>
      </rPr>
      <t>de l'âge considéré au 1er janvier 2019</t>
    </r>
  </si>
  <si>
    <t>𝑃(𝑔, 1\01\19)</t>
  </si>
  <si>
    <t>𝑃(𝑔, 1\01\20)</t>
  </si>
  <si>
    <t>Âge</t>
  </si>
  <si>
    <t>Nombre d'accouchement</t>
  </si>
  <si>
    <t>ICF</t>
  </si>
  <si>
    <t>Calcul âge moyen à la maternité</t>
  </si>
  <si>
    <t>Centre de la classe d'âge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</si>
</sst>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b/>
      <sz val="12"/>
      <color theme="1"/>
      <name val="Times New Roman"/>
      <family val="1"/>
    </font>
    <font>
      <b/>
      <sz val="9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Cambria Math"/>
      <family val="1"/>
    </font>
    <font>
      <sz val="9"/>
      <color theme="1"/>
      <name val="Times New Roman"/>
      <family val="1"/>
    </font>
    <font>
      <b/>
      <sz val="10"/>
      <color theme="1"/>
      <name val="Times New Roman"/>
      <family val="1"/>
    </font>
    <font>
      <b/>
      <sz val="8"/>
      <color theme="1"/>
      <name val="Times New Roman"/>
      <family val="1"/>
    </font>
    <font>
      <b/>
      <sz val="6.5"/>
      <color theme="1"/>
      <name val="Times New Roman"/>
      <family val="1"/>
    </font>
    <font>
      <sz val="8"/>
      <color theme="1"/>
      <name val="Cambria Math"/>
      <family val="1"/>
    </font>
    <font>
      <b/>
      <sz val="7.5"/>
      <color theme="1"/>
      <name val="Times New Roman"/>
      <family val="1"/>
    </font>
    <font>
      <b/>
      <sz val="11.5"/>
      <color theme="1"/>
      <name val="Times New Roman"/>
      <family val="1"/>
    </font>
    <font>
      <b/>
      <sz val="10.5"/>
      <color theme="1"/>
      <name val="Times New Roman"/>
      <family val="1"/>
    </font>
    <font>
      <u/>
      <sz val="11"/>
      <color theme="1"/>
      <name val="Cambria"/>
      <family val="1"/>
    </font>
    <font>
      <sz val="12"/>
      <color theme="1"/>
      <name val="Times New Roman"/>
      <family val="1"/>
    </font>
    <font>
      <b/>
      <sz val="11"/>
      <color theme="1"/>
      <name val="Aptos Narrow"/>
      <family val="2"/>
      <scheme val="minor"/>
    </font>
    <font>
      <b/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3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 indent="2"/>
    </xf>
    <xf numFmtId="0" fontId="9" fillId="0" borderId="7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 indent="4"/>
    </xf>
    <xf numFmtId="0" fontId="13" fillId="0" borderId="7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 indent="1"/>
    </xf>
    <xf numFmtId="0" fontId="14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 indent="5"/>
    </xf>
    <xf numFmtId="0" fontId="1" fillId="0" borderId="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 indent="2"/>
    </xf>
    <xf numFmtId="3" fontId="2" fillId="0" borderId="8" xfId="0" applyNumberFormat="1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3" fontId="15" fillId="0" borderId="8" xfId="0" applyNumberFormat="1" applyFont="1" applyBorder="1" applyAlignment="1">
      <alignment horizontal="center" vertical="center" wrapText="1"/>
    </xf>
    <xf numFmtId="3" fontId="2" fillId="0" borderId="8" xfId="0" applyNumberFormat="1" applyFont="1" applyBorder="1" applyAlignment="1">
      <alignment horizontal="left" vertical="center" wrapText="1" indent="4"/>
    </xf>
    <xf numFmtId="3" fontId="1" fillId="0" borderId="8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3" fontId="1" fillId="0" borderId="8" xfId="0" applyNumberFormat="1" applyFont="1" applyBorder="1" applyAlignment="1">
      <alignment horizontal="left" vertical="center" wrapText="1" indent="3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5" xfId="0" applyFont="1" applyBorder="1" applyAlignment="1">
      <alignment horizontal="center" vertical="center" wrapText="1"/>
    </xf>
    <xf numFmtId="3" fontId="1" fillId="0" borderId="5" xfId="0" applyNumberFormat="1" applyFont="1" applyBorder="1" applyAlignment="1">
      <alignment horizontal="right" vertical="center" wrapText="1"/>
    </xf>
    <xf numFmtId="3" fontId="1" fillId="0" borderId="5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right" vertical="center" wrapText="1"/>
    </xf>
    <xf numFmtId="3" fontId="1" fillId="0" borderId="8" xfId="0" applyNumberFormat="1" applyFont="1" applyBorder="1" applyAlignment="1">
      <alignment horizontal="right" vertical="center" wrapText="1"/>
    </xf>
    <xf numFmtId="164" fontId="0" fillId="0" borderId="0" xfId="0" applyNumberFormat="1"/>
    <xf numFmtId="1" fontId="0" fillId="0" borderId="0" xfId="0" applyNumberFormat="1"/>
    <xf numFmtId="1" fontId="5" fillId="0" borderId="8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right" vertical="center" wrapText="1"/>
    </xf>
    <xf numFmtId="0" fontId="5" fillId="0" borderId="9" xfId="0" applyFont="1" applyBorder="1" applyAlignment="1">
      <alignment horizontal="left" vertical="center" wrapText="1" indent="4"/>
    </xf>
    <xf numFmtId="0" fontId="5" fillId="0" borderId="6" xfId="0" applyFont="1" applyBorder="1" applyAlignment="1">
      <alignment horizontal="left" vertical="center" wrapText="1" indent="4"/>
    </xf>
    <xf numFmtId="0" fontId="5" fillId="0" borderId="10" xfId="0" applyFont="1" applyBorder="1" applyAlignment="1">
      <alignment horizontal="left" vertical="center" wrapText="1" indent="4"/>
    </xf>
    <xf numFmtId="0" fontId="5" fillId="0" borderId="7" xfId="0" applyFont="1" applyBorder="1" applyAlignment="1">
      <alignment horizontal="left" vertical="center" wrapText="1" indent="4"/>
    </xf>
    <xf numFmtId="0" fontId="5" fillId="0" borderId="11" xfId="0" applyFont="1" applyBorder="1" applyAlignment="1">
      <alignment horizontal="left" vertical="center" wrapText="1" indent="4"/>
    </xf>
    <xf numFmtId="0" fontId="5" fillId="0" borderId="8" xfId="0" applyFont="1" applyBorder="1" applyAlignment="1">
      <alignment horizontal="left" vertical="center" wrapText="1" indent="4"/>
    </xf>
    <xf numFmtId="0" fontId="5" fillId="0" borderId="9" xfId="0" applyFont="1" applyBorder="1" applyAlignment="1">
      <alignment horizontal="left" vertical="center" wrapText="1" indent="5"/>
    </xf>
    <xf numFmtId="0" fontId="5" fillId="0" borderId="6" xfId="0" applyFont="1" applyBorder="1" applyAlignment="1">
      <alignment horizontal="left" vertical="center" wrapText="1" indent="5"/>
    </xf>
    <xf numFmtId="0" fontId="5" fillId="0" borderId="10" xfId="0" applyFont="1" applyBorder="1" applyAlignment="1">
      <alignment horizontal="left" vertical="center" wrapText="1" indent="5"/>
    </xf>
    <xf numFmtId="0" fontId="5" fillId="0" borderId="7" xfId="0" applyFont="1" applyBorder="1" applyAlignment="1">
      <alignment horizontal="left" vertical="center" wrapText="1" indent="5"/>
    </xf>
    <xf numFmtId="0" fontId="5" fillId="0" borderId="11" xfId="0" applyFont="1" applyBorder="1" applyAlignment="1">
      <alignment horizontal="left" vertical="center" wrapText="1" indent="5"/>
    </xf>
    <xf numFmtId="0" fontId="5" fillId="0" borderId="8" xfId="0" applyFont="1" applyBorder="1" applyAlignment="1">
      <alignment horizontal="left" vertical="center" wrapText="1" indent="5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7" fillId="2" borderId="0" xfId="0" applyFont="1" applyFill="1"/>
    <xf numFmtId="164" fontId="17" fillId="2" borderId="0" xfId="0" applyNumberFormat="1" applyFont="1" applyFill="1"/>
    <xf numFmtId="0" fontId="17" fillId="0" borderId="0" xfId="0" applyFont="1" applyAlignment="1">
      <alignment wrapText="1"/>
    </xf>
    <xf numFmtId="1" fontId="18" fillId="2" borderId="8" xfId="0" applyNumberFormat="1" applyFont="1" applyFill="1" applyBorder="1" applyAlignment="1">
      <alignment horizontal="left" vertical="center" wrapText="1"/>
    </xf>
    <xf numFmtId="2" fontId="18" fillId="2" borderId="8" xfId="0" applyNumberFormat="1" applyFont="1" applyFill="1" applyBorder="1" applyAlignment="1">
      <alignment horizontal="left" vertical="center" wrapText="1"/>
    </xf>
    <xf numFmtId="0" fontId="18" fillId="2" borderId="4" xfId="0" applyFont="1" applyFill="1" applyBorder="1" applyAlignment="1">
      <alignment horizontal="left" vertical="center" wrapText="1"/>
    </xf>
    <xf numFmtId="0" fontId="18" fillId="2" borderId="8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0D0D"/>
      <color rgb="FF4C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Feuil2!$E$2</c:f>
              <c:strCache>
                <c:ptCount val="1"/>
                <c:pt idx="0">
                  <c:v>1919</c:v>
                </c:pt>
              </c:strCache>
            </c:strRef>
          </c:tx>
          <c:spPr>
            <a:ln w="38100" cap="rnd">
              <a:solidFill>
                <a:schemeClr val="tx2">
                  <a:lumMod val="90000"/>
                  <a:lumOff val="1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Feuil2!$D$3:$D$38</c:f>
              <c:numCache>
                <c:formatCode>General</c:formatCode>
                <c:ptCount val="36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0">
                  <c:v>25</c:v>
                </c:pt>
                <c:pt idx="11">
                  <c:v>26</c:v>
                </c:pt>
                <c:pt idx="12">
                  <c:v>27</c:v>
                </c:pt>
                <c:pt idx="13">
                  <c:v>28</c:v>
                </c:pt>
                <c:pt idx="14">
                  <c:v>29</c:v>
                </c:pt>
                <c:pt idx="15">
                  <c:v>30</c:v>
                </c:pt>
                <c:pt idx="16">
                  <c:v>31</c:v>
                </c:pt>
                <c:pt idx="17">
                  <c:v>32</c:v>
                </c:pt>
                <c:pt idx="18">
                  <c:v>33</c:v>
                </c:pt>
                <c:pt idx="19">
                  <c:v>34</c:v>
                </c:pt>
                <c:pt idx="20">
                  <c:v>35</c:v>
                </c:pt>
                <c:pt idx="21">
                  <c:v>36</c:v>
                </c:pt>
                <c:pt idx="22">
                  <c:v>37</c:v>
                </c:pt>
                <c:pt idx="23">
                  <c:v>38</c:v>
                </c:pt>
                <c:pt idx="24">
                  <c:v>39</c:v>
                </c:pt>
                <c:pt idx="25">
                  <c:v>40</c:v>
                </c:pt>
                <c:pt idx="26">
                  <c:v>41</c:v>
                </c:pt>
                <c:pt idx="27">
                  <c:v>42</c:v>
                </c:pt>
                <c:pt idx="28">
                  <c:v>43</c:v>
                </c:pt>
                <c:pt idx="29">
                  <c:v>44</c:v>
                </c:pt>
                <c:pt idx="30">
                  <c:v>45</c:v>
                </c:pt>
                <c:pt idx="31">
                  <c:v>46</c:v>
                </c:pt>
                <c:pt idx="32">
                  <c:v>47</c:v>
                </c:pt>
                <c:pt idx="33">
                  <c:v>48</c:v>
                </c:pt>
                <c:pt idx="34">
                  <c:v>49</c:v>
                </c:pt>
                <c:pt idx="35">
                  <c:v>50</c:v>
                </c:pt>
              </c:numCache>
            </c:numRef>
          </c:cat>
          <c:val>
            <c:numRef>
              <c:f>Feuil2!$E$3:$E$38</c:f>
              <c:numCache>
                <c:formatCode>General</c:formatCode>
                <c:ptCount val="36"/>
                <c:pt idx="0">
                  <c:v>7</c:v>
                </c:pt>
                <c:pt idx="1">
                  <c:v>23</c:v>
                </c:pt>
                <c:pt idx="2">
                  <c:v>57</c:v>
                </c:pt>
                <c:pt idx="3">
                  <c:v>118</c:v>
                </c:pt>
                <c:pt idx="4">
                  <c:v>212</c:v>
                </c:pt>
                <c:pt idx="5">
                  <c:v>347</c:v>
                </c:pt>
                <c:pt idx="6">
                  <c:v>492</c:v>
                </c:pt>
                <c:pt idx="7">
                  <c:v>618</c:v>
                </c:pt>
                <c:pt idx="8">
                  <c:v>717</c:v>
                </c:pt>
                <c:pt idx="9">
                  <c:v>780</c:v>
                </c:pt>
                <c:pt idx="10">
                  <c:v>843</c:v>
                </c:pt>
                <c:pt idx="11">
                  <c:v>900</c:v>
                </c:pt>
                <c:pt idx="12">
                  <c:v>921</c:v>
                </c:pt>
                <c:pt idx="13">
                  <c:v>919</c:v>
                </c:pt>
                <c:pt idx="14">
                  <c:v>896</c:v>
                </c:pt>
                <c:pt idx="15">
                  <c:v>860</c:v>
                </c:pt>
                <c:pt idx="16">
                  <c:v>822</c:v>
                </c:pt>
                <c:pt idx="17">
                  <c:v>783</c:v>
                </c:pt>
                <c:pt idx="18">
                  <c:v>739</c:v>
                </c:pt>
                <c:pt idx="19">
                  <c:v>691</c:v>
                </c:pt>
                <c:pt idx="20">
                  <c:v>659</c:v>
                </c:pt>
                <c:pt idx="21">
                  <c:v>622</c:v>
                </c:pt>
                <c:pt idx="22">
                  <c:v>561</c:v>
                </c:pt>
                <c:pt idx="23">
                  <c:v>504</c:v>
                </c:pt>
                <c:pt idx="24">
                  <c:v>451</c:v>
                </c:pt>
                <c:pt idx="25">
                  <c:v>388</c:v>
                </c:pt>
                <c:pt idx="26">
                  <c:v>305</c:v>
                </c:pt>
                <c:pt idx="27">
                  <c:v>226</c:v>
                </c:pt>
                <c:pt idx="28">
                  <c:v>169</c:v>
                </c:pt>
                <c:pt idx="29">
                  <c:v>127</c:v>
                </c:pt>
                <c:pt idx="30">
                  <c:v>75</c:v>
                </c:pt>
                <c:pt idx="31">
                  <c:v>41</c:v>
                </c:pt>
                <c:pt idx="32">
                  <c:v>20</c:v>
                </c:pt>
                <c:pt idx="33">
                  <c:v>10</c:v>
                </c:pt>
                <c:pt idx="34">
                  <c:v>4</c:v>
                </c:pt>
                <c:pt idx="3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AF-4538-9016-481322D0BED8}"/>
            </c:ext>
          </c:extLst>
        </c:ser>
        <c:ser>
          <c:idx val="2"/>
          <c:order val="1"/>
          <c:tx>
            <c:strRef>
              <c:f>Feuil2!$F$2</c:f>
              <c:strCache>
                <c:ptCount val="1"/>
                <c:pt idx="0">
                  <c:v>1939</c:v>
                </c:pt>
              </c:strCache>
            </c:strRef>
          </c:tx>
          <c:spPr>
            <a:ln w="38100" cap="rnd">
              <a:solidFill>
                <a:schemeClr val="tx2">
                  <a:lumMod val="50000"/>
                  <a:lumOff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Feuil2!$D$3:$D$38</c:f>
              <c:numCache>
                <c:formatCode>General</c:formatCode>
                <c:ptCount val="36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0">
                  <c:v>25</c:v>
                </c:pt>
                <c:pt idx="11">
                  <c:v>26</c:v>
                </c:pt>
                <c:pt idx="12">
                  <c:v>27</c:v>
                </c:pt>
                <c:pt idx="13">
                  <c:v>28</c:v>
                </c:pt>
                <c:pt idx="14">
                  <c:v>29</c:v>
                </c:pt>
                <c:pt idx="15">
                  <c:v>30</c:v>
                </c:pt>
                <c:pt idx="16">
                  <c:v>31</c:v>
                </c:pt>
                <c:pt idx="17">
                  <c:v>32</c:v>
                </c:pt>
                <c:pt idx="18">
                  <c:v>33</c:v>
                </c:pt>
                <c:pt idx="19">
                  <c:v>34</c:v>
                </c:pt>
                <c:pt idx="20">
                  <c:v>35</c:v>
                </c:pt>
                <c:pt idx="21">
                  <c:v>36</c:v>
                </c:pt>
                <c:pt idx="22">
                  <c:v>37</c:v>
                </c:pt>
                <c:pt idx="23">
                  <c:v>38</c:v>
                </c:pt>
                <c:pt idx="24">
                  <c:v>39</c:v>
                </c:pt>
                <c:pt idx="25">
                  <c:v>40</c:v>
                </c:pt>
                <c:pt idx="26">
                  <c:v>41</c:v>
                </c:pt>
                <c:pt idx="27">
                  <c:v>42</c:v>
                </c:pt>
                <c:pt idx="28">
                  <c:v>43</c:v>
                </c:pt>
                <c:pt idx="29">
                  <c:v>44</c:v>
                </c:pt>
                <c:pt idx="30">
                  <c:v>45</c:v>
                </c:pt>
                <c:pt idx="31">
                  <c:v>46</c:v>
                </c:pt>
                <c:pt idx="32">
                  <c:v>47</c:v>
                </c:pt>
                <c:pt idx="33">
                  <c:v>48</c:v>
                </c:pt>
                <c:pt idx="34">
                  <c:v>49</c:v>
                </c:pt>
                <c:pt idx="35">
                  <c:v>50</c:v>
                </c:pt>
              </c:numCache>
            </c:numRef>
          </c:cat>
          <c:val>
            <c:numRef>
              <c:f>Feuil2!$F$3:$F$38</c:f>
              <c:numCache>
                <c:formatCode>General</c:formatCode>
                <c:ptCount val="36"/>
                <c:pt idx="0">
                  <c:v>10</c:v>
                </c:pt>
                <c:pt idx="1">
                  <c:v>46</c:v>
                </c:pt>
                <c:pt idx="2">
                  <c:v>139</c:v>
                </c:pt>
                <c:pt idx="3">
                  <c:v>305</c:v>
                </c:pt>
                <c:pt idx="4">
                  <c:v>531</c:v>
                </c:pt>
                <c:pt idx="5">
                  <c:v>842</c:v>
                </c:pt>
                <c:pt idx="6">
                  <c:v>1130</c:v>
                </c:pt>
                <c:pt idx="7">
                  <c:v>1340</c:v>
                </c:pt>
                <c:pt idx="8">
                  <c:v>1452</c:v>
                </c:pt>
                <c:pt idx="9">
                  <c:v>1467</c:v>
                </c:pt>
                <c:pt idx="10">
                  <c:v>1451</c:v>
                </c:pt>
                <c:pt idx="11">
                  <c:v>1425</c:v>
                </c:pt>
                <c:pt idx="12">
                  <c:v>1359</c:v>
                </c:pt>
                <c:pt idx="13">
                  <c:v>1267</c:v>
                </c:pt>
                <c:pt idx="14">
                  <c:v>1158</c:v>
                </c:pt>
                <c:pt idx="15">
                  <c:v>1061</c:v>
                </c:pt>
                <c:pt idx="16">
                  <c:v>972</c:v>
                </c:pt>
                <c:pt idx="17">
                  <c:v>876</c:v>
                </c:pt>
                <c:pt idx="18">
                  <c:v>782</c:v>
                </c:pt>
                <c:pt idx="19">
                  <c:v>693</c:v>
                </c:pt>
                <c:pt idx="20">
                  <c:v>625</c:v>
                </c:pt>
                <c:pt idx="21">
                  <c:v>557</c:v>
                </c:pt>
                <c:pt idx="22">
                  <c:v>478</c:v>
                </c:pt>
                <c:pt idx="23">
                  <c:v>409</c:v>
                </c:pt>
                <c:pt idx="24">
                  <c:v>349</c:v>
                </c:pt>
                <c:pt idx="25">
                  <c:v>288</c:v>
                </c:pt>
                <c:pt idx="26">
                  <c:v>217</c:v>
                </c:pt>
                <c:pt idx="27">
                  <c:v>154</c:v>
                </c:pt>
                <c:pt idx="28">
                  <c:v>111</c:v>
                </c:pt>
                <c:pt idx="29">
                  <c:v>81</c:v>
                </c:pt>
                <c:pt idx="30">
                  <c:v>44</c:v>
                </c:pt>
                <c:pt idx="31">
                  <c:v>24</c:v>
                </c:pt>
                <c:pt idx="32">
                  <c:v>11</c:v>
                </c:pt>
                <c:pt idx="33">
                  <c:v>6</c:v>
                </c:pt>
                <c:pt idx="34">
                  <c:v>2</c:v>
                </c:pt>
                <c:pt idx="3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8AF-4538-9016-481322D0BED8}"/>
            </c:ext>
          </c:extLst>
        </c:ser>
        <c:ser>
          <c:idx val="3"/>
          <c:order val="2"/>
          <c:tx>
            <c:strRef>
              <c:f>Feuil2!$G$2</c:f>
              <c:strCache>
                <c:ptCount val="1"/>
                <c:pt idx="0">
                  <c:v>1959</c:v>
                </c:pt>
              </c:strCache>
            </c:strRef>
          </c:tx>
          <c:spPr>
            <a:ln w="38100" cap="rnd">
              <a:solidFill>
                <a:schemeClr val="accent2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Feuil2!$D$3:$D$38</c:f>
              <c:numCache>
                <c:formatCode>General</c:formatCode>
                <c:ptCount val="36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0">
                  <c:v>25</c:v>
                </c:pt>
                <c:pt idx="11">
                  <c:v>26</c:v>
                </c:pt>
                <c:pt idx="12">
                  <c:v>27</c:v>
                </c:pt>
                <c:pt idx="13">
                  <c:v>28</c:v>
                </c:pt>
                <c:pt idx="14">
                  <c:v>29</c:v>
                </c:pt>
                <c:pt idx="15">
                  <c:v>30</c:v>
                </c:pt>
                <c:pt idx="16">
                  <c:v>31</c:v>
                </c:pt>
                <c:pt idx="17">
                  <c:v>32</c:v>
                </c:pt>
                <c:pt idx="18">
                  <c:v>33</c:v>
                </c:pt>
                <c:pt idx="19">
                  <c:v>34</c:v>
                </c:pt>
                <c:pt idx="20">
                  <c:v>35</c:v>
                </c:pt>
                <c:pt idx="21">
                  <c:v>36</c:v>
                </c:pt>
                <c:pt idx="22">
                  <c:v>37</c:v>
                </c:pt>
                <c:pt idx="23">
                  <c:v>38</c:v>
                </c:pt>
                <c:pt idx="24">
                  <c:v>39</c:v>
                </c:pt>
                <c:pt idx="25">
                  <c:v>40</c:v>
                </c:pt>
                <c:pt idx="26">
                  <c:v>41</c:v>
                </c:pt>
                <c:pt idx="27">
                  <c:v>42</c:v>
                </c:pt>
                <c:pt idx="28">
                  <c:v>43</c:v>
                </c:pt>
                <c:pt idx="29">
                  <c:v>44</c:v>
                </c:pt>
                <c:pt idx="30">
                  <c:v>45</c:v>
                </c:pt>
                <c:pt idx="31">
                  <c:v>46</c:v>
                </c:pt>
                <c:pt idx="32">
                  <c:v>47</c:v>
                </c:pt>
                <c:pt idx="33">
                  <c:v>48</c:v>
                </c:pt>
                <c:pt idx="34">
                  <c:v>49</c:v>
                </c:pt>
                <c:pt idx="35">
                  <c:v>50</c:v>
                </c:pt>
              </c:numCache>
            </c:numRef>
          </c:cat>
          <c:val>
            <c:numRef>
              <c:f>Feuil2!$G$3:$G$38</c:f>
              <c:numCache>
                <c:formatCode>General</c:formatCode>
                <c:ptCount val="36"/>
                <c:pt idx="0">
                  <c:v>13</c:v>
                </c:pt>
                <c:pt idx="1">
                  <c:v>52</c:v>
                </c:pt>
                <c:pt idx="2">
                  <c:v>145</c:v>
                </c:pt>
                <c:pt idx="3">
                  <c:v>336</c:v>
                </c:pt>
                <c:pt idx="4">
                  <c:v>624</c:v>
                </c:pt>
                <c:pt idx="5">
                  <c:v>967</c:v>
                </c:pt>
                <c:pt idx="6">
                  <c:v>1360</c:v>
                </c:pt>
                <c:pt idx="7">
                  <c:v>1749</c:v>
                </c:pt>
                <c:pt idx="8">
                  <c:v>1944</c:v>
                </c:pt>
                <c:pt idx="9">
                  <c:v>2055</c:v>
                </c:pt>
                <c:pt idx="10">
                  <c:v>2040</c:v>
                </c:pt>
                <c:pt idx="11">
                  <c:v>1906</c:v>
                </c:pt>
                <c:pt idx="12">
                  <c:v>1794</c:v>
                </c:pt>
                <c:pt idx="13">
                  <c:v>1647</c:v>
                </c:pt>
                <c:pt idx="14">
                  <c:v>1506</c:v>
                </c:pt>
                <c:pt idx="15">
                  <c:v>1359</c:v>
                </c:pt>
                <c:pt idx="16">
                  <c:v>1209</c:v>
                </c:pt>
                <c:pt idx="17">
                  <c:v>1076</c:v>
                </c:pt>
                <c:pt idx="18">
                  <c:v>963</c:v>
                </c:pt>
                <c:pt idx="19">
                  <c:v>851</c:v>
                </c:pt>
                <c:pt idx="20">
                  <c:v>755</c:v>
                </c:pt>
                <c:pt idx="21">
                  <c:v>653</c:v>
                </c:pt>
                <c:pt idx="22">
                  <c:v>568</c:v>
                </c:pt>
                <c:pt idx="23">
                  <c:v>473</c:v>
                </c:pt>
                <c:pt idx="24">
                  <c:v>402</c:v>
                </c:pt>
                <c:pt idx="25">
                  <c:v>340</c:v>
                </c:pt>
                <c:pt idx="26">
                  <c:v>257</c:v>
                </c:pt>
                <c:pt idx="27">
                  <c:v>191</c:v>
                </c:pt>
                <c:pt idx="28">
                  <c:v>130</c:v>
                </c:pt>
                <c:pt idx="29">
                  <c:v>77</c:v>
                </c:pt>
                <c:pt idx="30">
                  <c:v>43</c:v>
                </c:pt>
                <c:pt idx="31">
                  <c:v>21</c:v>
                </c:pt>
                <c:pt idx="32">
                  <c:v>9</c:v>
                </c:pt>
                <c:pt idx="33">
                  <c:v>4</c:v>
                </c:pt>
                <c:pt idx="34">
                  <c:v>2</c:v>
                </c:pt>
                <c:pt idx="3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AF-4538-9016-481322D0BED8}"/>
            </c:ext>
          </c:extLst>
        </c:ser>
        <c:ser>
          <c:idx val="4"/>
          <c:order val="3"/>
          <c:tx>
            <c:strRef>
              <c:f>Feuil2!$H$2</c:f>
              <c:strCache>
                <c:ptCount val="1"/>
                <c:pt idx="0">
                  <c:v>1979</c:v>
                </c:pt>
              </c:strCache>
            </c:strRef>
          </c:tx>
          <c:spPr>
            <a:ln w="38100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Feuil2!$D$3:$D$38</c:f>
              <c:numCache>
                <c:formatCode>General</c:formatCode>
                <c:ptCount val="36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0">
                  <c:v>25</c:v>
                </c:pt>
                <c:pt idx="11">
                  <c:v>26</c:v>
                </c:pt>
                <c:pt idx="12">
                  <c:v>27</c:v>
                </c:pt>
                <c:pt idx="13">
                  <c:v>28</c:v>
                </c:pt>
                <c:pt idx="14">
                  <c:v>29</c:v>
                </c:pt>
                <c:pt idx="15">
                  <c:v>30</c:v>
                </c:pt>
                <c:pt idx="16">
                  <c:v>31</c:v>
                </c:pt>
                <c:pt idx="17">
                  <c:v>32</c:v>
                </c:pt>
                <c:pt idx="18">
                  <c:v>33</c:v>
                </c:pt>
                <c:pt idx="19">
                  <c:v>34</c:v>
                </c:pt>
                <c:pt idx="20">
                  <c:v>35</c:v>
                </c:pt>
                <c:pt idx="21">
                  <c:v>36</c:v>
                </c:pt>
                <c:pt idx="22">
                  <c:v>37</c:v>
                </c:pt>
                <c:pt idx="23">
                  <c:v>38</c:v>
                </c:pt>
                <c:pt idx="24">
                  <c:v>39</c:v>
                </c:pt>
                <c:pt idx="25">
                  <c:v>40</c:v>
                </c:pt>
                <c:pt idx="26">
                  <c:v>41</c:v>
                </c:pt>
                <c:pt idx="27">
                  <c:v>42</c:v>
                </c:pt>
                <c:pt idx="28">
                  <c:v>43</c:v>
                </c:pt>
                <c:pt idx="29">
                  <c:v>44</c:v>
                </c:pt>
                <c:pt idx="30">
                  <c:v>45</c:v>
                </c:pt>
                <c:pt idx="31">
                  <c:v>46</c:v>
                </c:pt>
                <c:pt idx="32">
                  <c:v>47</c:v>
                </c:pt>
                <c:pt idx="33">
                  <c:v>48</c:v>
                </c:pt>
                <c:pt idx="34">
                  <c:v>49</c:v>
                </c:pt>
                <c:pt idx="35">
                  <c:v>50</c:v>
                </c:pt>
              </c:numCache>
            </c:numRef>
          </c:cat>
          <c:val>
            <c:numRef>
              <c:f>Feuil2!$H$3:$H$38</c:f>
              <c:numCache>
                <c:formatCode>General</c:formatCode>
                <c:ptCount val="36"/>
                <c:pt idx="0">
                  <c:v>8</c:v>
                </c:pt>
                <c:pt idx="1">
                  <c:v>35</c:v>
                </c:pt>
                <c:pt idx="2">
                  <c:v>109</c:v>
                </c:pt>
                <c:pt idx="3">
                  <c:v>250</c:v>
                </c:pt>
                <c:pt idx="4">
                  <c:v>508</c:v>
                </c:pt>
                <c:pt idx="5">
                  <c:v>772</c:v>
                </c:pt>
                <c:pt idx="6">
                  <c:v>1027</c:v>
                </c:pt>
                <c:pt idx="7">
                  <c:v>1245</c:v>
                </c:pt>
                <c:pt idx="8">
                  <c:v>1406</c:v>
                </c:pt>
                <c:pt idx="9">
                  <c:v>1506</c:v>
                </c:pt>
                <c:pt idx="10">
                  <c:v>1527</c:v>
                </c:pt>
                <c:pt idx="11">
                  <c:v>1503</c:v>
                </c:pt>
                <c:pt idx="12">
                  <c:v>1402</c:v>
                </c:pt>
                <c:pt idx="13">
                  <c:v>1258</c:v>
                </c:pt>
                <c:pt idx="14">
                  <c:v>1112</c:v>
                </c:pt>
                <c:pt idx="15">
                  <c:v>950</c:v>
                </c:pt>
                <c:pt idx="16">
                  <c:v>804</c:v>
                </c:pt>
                <c:pt idx="17">
                  <c:v>659</c:v>
                </c:pt>
                <c:pt idx="18">
                  <c:v>545</c:v>
                </c:pt>
                <c:pt idx="19">
                  <c:v>441</c:v>
                </c:pt>
                <c:pt idx="20">
                  <c:v>365</c:v>
                </c:pt>
                <c:pt idx="21">
                  <c:v>286</c:v>
                </c:pt>
                <c:pt idx="22">
                  <c:v>225</c:v>
                </c:pt>
                <c:pt idx="23">
                  <c:v>179</c:v>
                </c:pt>
                <c:pt idx="24">
                  <c:v>143</c:v>
                </c:pt>
                <c:pt idx="25">
                  <c:v>96</c:v>
                </c:pt>
                <c:pt idx="26">
                  <c:v>71</c:v>
                </c:pt>
                <c:pt idx="27">
                  <c:v>48</c:v>
                </c:pt>
                <c:pt idx="28">
                  <c:v>31</c:v>
                </c:pt>
                <c:pt idx="29">
                  <c:v>20</c:v>
                </c:pt>
                <c:pt idx="30">
                  <c:v>11</c:v>
                </c:pt>
                <c:pt idx="31">
                  <c:v>6</c:v>
                </c:pt>
                <c:pt idx="32">
                  <c:v>3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8AF-4538-9016-481322D0BED8}"/>
            </c:ext>
          </c:extLst>
        </c:ser>
        <c:ser>
          <c:idx val="5"/>
          <c:order val="4"/>
          <c:tx>
            <c:strRef>
              <c:f>Feuil2!$I$2</c:f>
              <c:strCache>
                <c:ptCount val="1"/>
                <c:pt idx="0">
                  <c:v>1999</c:v>
                </c:pt>
              </c:strCache>
            </c:strRef>
          </c:tx>
          <c:spPr>
            <a:ln w="381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numRef>
              <c:f>Feuil2!$D$3:$D$38</c:f>
              <c:numCache>
                <c:formatCode>General</c:formatCode>
                <c:ptCount val="36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0">
                  <c:v>25</c:v>
                </c:pt>
                <c:pt idx="11">
                  <c:v>26</c:v>
                </c:pt>
                <c:pt idx="12">
                  <c:v>27</c:v>
                </c:pt>
                <c:pt idx="13">
                  <c:v>28</c:v>
                </c:pt>
                <c:pt idx="14">
                  <c:v>29</c:v>
                </c:pt>
                <c:pt idx="15">
                  <c:v>30</c:v>
                </c:pt>
                <c:pt idx="16">
                  <c:v>31</c:v>
                </c:pt>
                <c:pt idx="17">
                  <c:v>32</c:v>
                </c:pt>
                <c:pt idx="18">
                  <c:v>33</c:v>
                </c:pt>
                <c:pt idx="19">
                  <c:v>34</c:v>
                </c:pt>
                <c:pt idx="20">
                  <c:v>35</c:v>
                </c:pt>
                <c:pt idx="21">
                  <c:v>36</c:v>
                </c:pt>
                <c:pt idx="22">
                  <c:v>37</c:v>
                </c:pt>
                <c:pt idx="23">
                  <c:v>38</c:v>
                </c:pt>
                <c:pt idx="24">
                  <c:v>39</c:v>
                </c:pt>
                <c:pt idx="25">
                  <c:v>40</c:v>
                </c:pt>
                <c:pt idx="26">
                  <c:v>41</c:v>
                </c:pt>
                <c:pt idx="27">
                  <c:v>42</c:v>
                </c:pt>
                <c:pt idx="28">
                  <c:v>43</c:v>
                </c:pt>
                <c:pt idx="29">
                  <c:v>44</c:v>
                </c:pt>
                <c:pt idx="30">
                  <c:v>45</c:v>
                </c:pt>
                <c:pt idx="31">
                  <c:v>46</c:v>
                </c:pt>
                <c:pt idx="32">
                  <c:v>47</c:v>
                </c:pt>
                <c:pt idx="33">
                  <c:v>48</c:v>
                </c:pt>
                <c:pt idx="34">
                  <c:v>49</c:v>
                </c:pt>
                <c:pt idx="35">
                  <c:v>50</c:v>
                </c:pt>
              </c:numCache>
            </c:numRef>
          </c:cat>
          <c:val>
            <c:numRef>
              <c:f>Feuil2!$I$3:$I$38</c:f>
              <c:numCache>
                <c:formatCode>General</c:formatCode>
                <c:ptCount val="36"/>
                <c:pt idx="0">
                  <c:v>5</c:v>
                </c:pt>
                <c:pt idx="1">
                  <c:v>18</c:v>
                </c:pt>
                <c:pt idx="2">
                  <c:v>47</c:v>
                </c:pt>
                <c:pt idx="3">
                  <c:v>102</c:v>
                </c:pt>
                <c:pt idx="4">
                  <c:v>199</c:v>
                </c:pt>
                <c:pt idx="5">
                  <c:v>294</c:v>
                </c:pt>
                <c:pt idx="6">
                  <c:v>401</c:v>
                </c:pt>
                <c:pt idx="7">
                  <c:v>517</c:v>
                </c:pt>
                <c:pt idx="8">
                  <c:v>653</c:v>
                </c:pt>
                <c:pt idx="9">
                  <c:v>817</c:v>
                </c:pt>
                <c:pt idx="10">
                  <c:v>1009</c:v>
                </c:pt>
                <c:pt idx="11">
                  <c:v>1212</c:v>
                </c:pt>
                <c:pt idx="12">
                  <c:v>1349</c:v>
                </c:pt>
                <c:pt idx="13">
                  <c:v>1440</c:v>
                </c:pt>
                <c:pt idx="14">
                  <c:v>1431</c:v>
                </c:pt>
                <c:pt idx="15">
                  <c:v>1370</c:v>
                </c:pt>
                <c:pt idx="16">
                  <c:v>1265</c:v>
                </c:pt>
                <c:pt idx="17">
                  <c:v>1117</c:v>
                </c:pt>
                <c:pt idx="18">
                  <c:v>971</c:v>
                </c:pt>
                <c:pt idx="19">
                  <c:v>831</c:v>
                </c:pt>
                <c:pt idx="20">
                  <c:v>695</c:v>
                </c:pt>
                <c:pt idx="21">
                  <c:v>575</c:v>
                </c:pt>
                <c:pt idx="22">
                  <c:v>452</c:v>
                </c:pt>
                <c:pt idx="23">
                  <c:v>354</c:v>
                </c:pt>
                <c:pt idx="24">
                  <c:v>269</c:v>
                </c:pt>
                <c:pt idx="25">
                  <c:v>198</c:v>
                </c:pt>
                <c:pt idx="26">
                  <c:v>133</c:v>
                </c:pt>
                <c:pt idx="27">
                  <c:v>88</c:v>
                </c:pt>
                <c:pt idx="28">
                  <c:v>49</c:v>
                </c:pt>
                <c:pt idx="29">
                  <c:v>27</c:v>
                </c:pt>
                <c:pt idx="30">
                  <c:v>14</c:v>
                </c:pt>
                <c:pt idx="31">
                  <c:v>6</c:v>
                </c:pt>
                <c:pt idx="32">
                  <c:v>3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8AF-4538-9016-481322D0BED8}"/>
            </c:ext>
          </c:extLst>
        </c:ser>
        <c:ser>
          <c:idx val="6"/>
          <c:order val="5"/>
          <c:tx>
            <c:strRef>
              <c:f>Feuil2!$J$2</c:f>
              <c:strCache>
                <c:ptCount val="1"/>
                <c:pt idx="0">
                  <c:v>2019</c:v>
                </c:pt>
              </c:strCache>
            </c:strRef>
          </c:tx>
          <c:spPr>
            <a:ln w="38100" cap="rnd">
              <a:solidFill>
                <a:srgbClr val="FF0D0D"/>
              </a:solidFill>
              <a:round/>
            </a:ln>
            <a:effectLst/>
          </c:spPr>
          <c:marker>
            <c:symbol val="none"/>
          </c:marker>
          <c:cat>
            <c:numRef>
              <c:f>Feuil2!$D$3:$D$38</c:f>
              <c:numCache>
                <c:formatCode>General</c:formatCode>
                <c:ptCount val="36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0">
                  <c:v>25</c:v>
                </c:pt>
                <c:pt idx="11">
                  <c:v>26</c:v>
                </c:pt>
                <c:pt idx="12">
                  <c:v>27</c:v>
                </c:pt>
                <c:pt idx="13">
                  <c:v>28</c:v>
                </c:pt>
                <c:pt idx="14">
                  <c:v>29</c:v>
                </c:pt>
                <c:pt idx="15">
                  <c:v>30</c:v>
                </c:pt>
                <c:pt idx="16">
                  <c:v>31</c:v>
                </c:pt>
                <c:pt idx="17">
                  <c:v>32</c:v>
                </c:pt>
                <c:pt idx="18">
                  <c:v>33</c:v>
                </c:pt>
                <c:pt idx="19">
                  <c:v>34</c:v>
                </c:pt>
                <c:pt idx="20">
                  <c:v>35</c:v>
                </c:pt>
                <c:pt idx="21">
                  <c:v>36</c:v>
                </c:pt>
                <c:pt idx="22">
                  <c:v>37</c:v>
                </c:pt>
                <c:pt idx="23">
                  <c:v>38</c:v>
                </c:pt>
                <c:pt idx="24">
                  <c:v>39</c:v>
                </c:pt>
                <c:pt idx="25">
                  <c:v>40</c:v>
                </c:pt>
                <c:pt idx="26">
                  <c:v>41</c:v>
                </c:pt>
                <c:pt idx="27">
                  <c:v>42</c:v>
                </c:pt>
                <c:pt idx="28">
                  <c:v>43</c:v>
                </c:pt>
                <c:pt idx="29">
                  <c:v>44</c:v>
                </c:pt>
                <c:pt idx="30">
                  <c:v>45</c:v>
                </c:pt>
                <c:pt idx="31">
                  <c:v>46</c:v>
                </c:pt>
                <c:pt idx="32">
                  <c:v>47</c:v>
                </c:pt>
                <c:pt idx="33">
                  <c:v>48</c:v>
                </c:pt>
                <c:pt idx="34">
                  <c:v>49</c:v>
                </c:pt>
                <c:pt idx="35">
                  <c:v>50</c:v>
                </c:pt>
              </c:numCache>
            </c:numRef>
          </c:cat>
          <c:val>
            <c:numRef>
              <c:f>Feuil2!$J$3:$J$38</c:f>
              <c:numCache>
                <c:formatCode>0</c:formatCode>
                <c:ptCount val="36"/>
                <c:pt idx="0">
                  <c:v>3.9944695924223623</c:v>
                </c:pt>
                <c:pt idx="1">
                  <c:v>12.99083068146663</c:v>
                </c:pt>
                <c:pt idx="2">
                  <c:v>29.987517885956098</c:v>
                </c:pt>
                <c:pt idx="3">
                  <c:v>57</c:v>
                </c:pt>
                <c:pt idx="4">
                  <c:v>119</c:v>
                </c:pt>
                <c:pt idx="5">
                  <c:v>203</c:v>
                </c:pt>
                <c:pt idx="6">
                  <c:v>285.01046719857413</c:v>
                </c:pt>
                <c:pt idx="7">
                  <c:v>384.00506014470238</c:v>
                </c:pt>
                <c:pt idx="8">
                  <c:v>494.99117736367594</c:v>
                </c:pt>
                <c:pt idx="9">
                  <c:v>627.01141934772363</c:v>
                </c:pt>
                <c:pt idx="10">
                  <c:v>771.99526168857483</c:v>
                </c:pt>
                <c:pt idx="11">
                  <c:v>932.98727682563697</c:v>
                </c:pt>
                <c:pt idx="12">
                  <c:v>1082</c:v>
                </c:pt>
                <c:pt idx="13">
                  <c:v>1203</c:v>
                </c:pt>
                <c:pt idx="14">
                  <c:v>1305</c:v>
                </c:pt>
                <c:pt idx="15">
                  <c:v>1356.0034793709597</c:v>
                </c:pt>
                <c:pt idx="16">
                  <c:v>1365.0076351040982</c:v>
                </c:pt>
                <c:pt idx="17">
                  <c:v>1301.9881823201868</c:v>
                </c:pt>
                <c:pt idx="18">
                  <c:v>1193</c:v>
                </c:pt>
                <c:pt idx="19">
                  <c:v>1077</c:v>
                </c:pt>
                <c:pt idx="20">
                  <c:v>963</c:v>
                </c:pt>
                <c:pt idx="21">
                  <c:v>829</c:v>
                </c:pt>
                <c:pt idx="22">
                  <c:v>684</c:v>
                </c:pt>
                <c:pt idx="23">
                  <c:v>548</c:v>
                </c:pt>
                <c:pt idx="24">
                  <c:v>442</c:v>
                </c:pt>
                <c:pt idx="25">
                  <c:v>347</c:v>
                </c:pt>
                <c:pt idx="26">
                  <c:v>248</c:v>
                </c:pt>
                <c:pt idx="27">
                  <c:v>173</c:v>
                </c:pt>
                <c:pt idx="28">
                  <c:v>108</c:v>
                </c:pt>
                <c:pt idx="29">
                  <c:v>62</c:v>
                </c:pt>
                <c:pt idx="30">
                  <c:v>33</c:v>
                </c:pt>
                <c:pt idx="31">
                  <c:v>17</c:v>
                </c:pt>
                <c:pt idx="32">
                  <c:v>10</c:v>
                </c:pt>
                <c:pt idx="33">
                  <c:v>4</c:v>
                </c:pt>
                <c:pt idx="34">
                  <c:v>3</c:v>
                </c:pt>
                <c:pt idx="3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8AF-4538-9016-481322D0BE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1897864"/>
        <c:axId val="801895344"/>
      </c:lineChart>
      <c:catAx>
        <c:axId val="8018978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r-FR" sz="1400"/>
                  <a:t>Âge</a:t>
                </a:r>
                <a:r>
                  <a:rPr lang="fr-FR" sz="1400" baseline="0"/>
                  <a:t> révolu au 1er janvier 2019</a:t>
                </a:r>
                <a:endParaRPr lang="fr-FR" sz="1400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801895344"/>
        <c:crosses val="autoZero"/>
        <c:auto val="1"/>
        <c:lblAlgn val="ctr"/>
        <c:lblOffset val="100"/>
        <c:tickLblSkip val="4"/>
        <c:tickMarkSkip val="5"/>
        <c:noMultiLvlLbl val="0"/>
      </c:catAx>
      <c:valAx>
        <c:axId val="801895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r-FR" sz="1400"/>
                  <a:t>Indicateur</a:t>
                </a:r>
                <a:r>
                  <a:rPr lang="fr-FR" sz="1400" baseline="0"/>
                  <a:t> de fécondité par âge</a:t>
                </a:r>
                <a:endParaRPr lang="fr-FR" sz="1400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801897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390524</xdr:colOff>
      <xdr:row>4</xdr:row>
      <xdr:rowOff>176211</xdr:rowOff>
    </xdr:from>
    <xdr:to>
      <xdr:col>21</xdr:col>
      <xdr:colOff>314325</xdr:colOff>
      <xdr:row>27</xdr:row>
      <xdr:rowOff>161925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F8787234-0115-956B-F671-113044ADE3D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D1743-AC32-41C1-B18B-6FA1BA95FFA8}">
  <dimension ref="C1:L50"/>
  <sheetViews>
    <sheetView topLeftCell="A40" zoomScale="80" zoomScaleNormal="80" workbookViewId="0">
      <selection activeCell="C13" sqref="C13"/>
    </sheetView>
  </sheetViews>
  <sheetFormatPr baseColWidth="10" defaultRowHeight="14.5" x14ac:dyDescent="0.35"/>
  <cols>
    <col min="9" max="9" width="13.1796875" customWidth="1"/>
    <col min="10" max="10" width="15.90625" customWidth="1"/>
  </cols>
  <sheetData>
    <row r="1" spans="3:12" ht="15" thickBot="1" x14ac:dyDescent="0.4"/>
    <row r="2" spans="3:12" ht="15.75" customHeight="1" x14ac:dyDescent="0.35">
      <c r="D2" s="1"/>
      <c r="E2" s="43" t="s">
        <v>2</v>
      </c>
      <c r="F2" s="44"/>
      <c r="G2" s="49" t="s">
        <v>3</v>
      </c>
      <c r="H2" s="50"/>
      <c r="I2" s="55" t="s">
        <v>4</v>
      </c>
      <c r="J2" s="55" t="s">
        <v>8</v>
      </c>
    </row>
    <row r="3" spans="3:12" ht="15.75" customHeight="1" x14ac:dyDescent="0.35">
      <c r="D3" s="2"/>
      <c r="E3" s="45"/>
      <c r="F3" s="46"/>
      <c r="G3" s="51"/>
      <c r="H3" s="52"/>
      <c r="I3" s="56"/>
      <c r="J3" s="56"/>
    </row>
    <row r="4" spans="3:12" ht="15.75" customHeight="1" x14ac:dyDescent="0.35">
      <c r="D4" s="3"/>
      <c r="E4" s="45"/>
      <c r="F4" s="46"/>
      <c r="G4" s="51"/>
      <c r="H4" s="52"/>
      <c r="I4" s="56"/>
      <c r="J4" s="56"/>
    </row>
    <row r="5" spans="3:12" ht="15.75" customHeight="1" thickBot="1" x14ac:dyDescent="0.4">
      <c r="D5" s="4" t="s">
        <v>0</v>
      </c>
      <c r="E5" s="47"/>
      <c r="F5" s="48"/>
      <c r="G5" s="53"/>
      <c r="H5" s="54"/>
      <c r="I5" s="56"/>
      <c r="J5" s="56"/>
    </row>
    <row r="6" spans="3:12" ht="15.75" customHeight="1" x14ac:dyDescent="0.35">
      <c r="D6" s="5" t="s">
        <v>1</v>
      </c>
      <c r="E6" s="10"/>
      <c r="F6" s="10"/>
      <c r="G6" s="12"/>
      <c r="H6" s="12"/>
      <c r="I6" s="56"/>
      <c r="J6" s="56"/>
    </row>
    <row r="7" spans="3:12" ht="15.75" customHeight="1" x14ac:dyDescent="0.35">
      <c r="D7" s="6"/>
      <c r="E7" s="10"/>
      <c r="F7" s="10"/>
      <c r="G7" s="12"/>
      <c r="H7" s="12"/>
      <c r="I7" s="56"/>
      <c r="J7" s="56"/>
    </row>
    <row r="8" spans="3:12" ht="15.75" customHeight="1" x14ac:dyDescent="0.35">
      <c r="D8" s="6"/>
      <c r="E8" s="10"/>
      <c r="F8" s="10"/>
      <c r="G8" s="12"/>
      <c r="H8" s="17"/>
      <c r="I8" s="56"/>
      <c r="J8" s="56"/>
    </row>
    <row r="9" spans="3:12" ht="15.75" customHeight="1" x14ac:dyDescent="0.35">
      <c r="D9" s="6"/>
      <c r="E9" s="10"/>
      <c r="F9" s="10"/>
      <c r="G9" s="13"/>
      <c r="H9" s="18" t="s">
        <v>6</v>
      </c>
      <c r="I9" s="56"/>
      <c r="J9" s="56"/>
    </row>
    <row r="10" spans="3:12" ht="30.5" customHeight="1" x14ac:dyDescent="0.35">
      <c r="D10" s="6"/>
      <c r="E10" s="11">
        <v>2019</v>
      </c>
      <c r="F10" s="11">
        <v>2020</v>
      </c>
      <c r="G10" s="14" t="s">
        <v>5</v>
      </c>
      <c r="H10" s="12"/>
      <c r="I10" s="56"/>
      <c r="J10" s="56"/>
    </row>
    <row r="11" spans="3:12" ht="15.75" customHeight="1" x14ac:dyDescent="0.35">
      <c r="D11" s="6"/>
      <c r="E11" s="8"/>
      <c r="F11" s="8"/>
      <c r="G11" s="12"/>
      <c r="H11" s="19"/>
      <c r="I11" s="56"/>
      <c r="J11" s="56"/>
    </row>
    <row r="12" spans="3:12" ht="15.75" customHeight="1" x14ac:dyDescent="0.35">
      <c r="D12" s="6"/>
      <c r="E12" s="8"/>
      <c r="F12" s="8"/>
      <c r="G12" s="15"/>
      <c r="I12" s="56"/>
      <c r="J12" s="56"/>
    </row>
    <row r="13" spans="3:12" ht="45" customHeight="1" thickBot="1" x14ac:dyDescent="0.4">
      <c r="C13" s="65" t="s">
        <v>11</v>
      </c>
      <c r="D13" s="7"/>
      <c r="E13" s="9"/>
      <c r="F13" s="9"/>
      <c r="G13" s="16">
        <v>2019</v>
      </c>
      <c r="H13" s="20">
        <v>2020</v>
      </c>
      <c r="I13" s="57"/>
      <c r="J13" s="57"/>
      <c r="L13" s="60" t="s">
        <v>10</v>
      </c>
    </row>
    <row r="14" spans="3:12" ht="15" thickBot="1" x14ac:dyDescent="0.4">
      <c r="C14">
        <f>(E14+F14)/2</f>
        <v>15.5</v>
      </c>
      <c r="D14" s="21">
        <v>2003</v>
      </c>
      <c r="E14" s="22">
        <v>15</v>
      </c>
      <c r="F14" s="22">
        <v>16</v>
      </c>
      <c r="G14" s="23">
        <v>387821</v>
      </c>
      <c r="H14" s="23">
        <v>388252</v>
      </c>
      <c r="I14" s="62">
        <f>J14/((G14+H14)/2)*10000</f>
        <v>3.9944695924223623</v>
      </c>
      <c r="J14" s="24">
        <v>155</v>
      </c>
      <c r="L14">
        <f>I14*C14</f>
        <v>61.914278682546616</v>
      </c>
    </row>
    <row r="15" spans="3:12" ht="15" thickBot="1" x14ac:dyDescent="0.4">
      <c r="C15">
        <f t="shared" ref="C15:C49" si="0">(E15+F15)/2</f>
        <v>16.5</v>
      </c>
      <c r="D15" s="21">
        <v>2002</v>
      </c>
      <c r="E15" s="22">
        <v>16</v>
      </c>
      <c r="F15" s="22">
        <v>17</v>
      </c>
      <c r="G15" s="23">
        <v>390244</v>
      </c>
      <c r="H15" s="25">
        <v>388767</v>
      </c>
      <c r="I15" s="61">
        <f t="shared" ref="I15:I16" si="1">J15/((G15+H15)/2)*10000</f>
        <v>12.99083068146663</v>
      </c>
      <c r="J15" s="24">
        <v>506</v>
      </c>
      <c r="L15">
        <f t="shared" ref="L15:L49" si="2">I15*C15</f>
        <v>214.34870624419938</v>
      </c>
    </row>
    <row r="16" spans="3:12" ht="15" thickBot="1" x14ac:dyDescent="0.4">
      <c r="C16">
        <f t="shared" si="0"/>
        <v>17.5</v>
      </c>
      <c r="D16" s="21">
        <v>2001</v>
      </c>
      <c r="E16" s="22">
        <v>17</v>
      </c>
      <c r="F16" s="22">
        <v>18</v>
      </c>
      <c r="G16" s="25">
        <v>394789</v>
      </c>
      <c r="H16" s="25">
        <v>393539</v>
      </c>
      <c r="I16" s="61">
        <f t="shared" si="1"/>
        <v>29.987517885956098</v>
      </c>
      <c r="J16" s="26">
        <v>1182</v>
      </c>
      <c r="L16">
        <f t="shared" si="2"/>
        <v>524.78156300423177</v>
      </c>
    </row>
    <row r="17" spans="3:12" ht="15" thickBot="1" x14ac:dyDescent="0.4">
      <c r="C17">
        <f t="shared" si="0"/>
        <v>18.5</v>
      </c>
      <c r="D17" s="63">
        <v>2000</v>
      </c>
      <c r="E17" s="22">
        <v>18</v>
      </c>
      <c r="F17" s="22">
        <v>19</v>
      </c>
      <c r="G17" s="27">
        <v>398399</v>
      </c>
      <c r="H17" s="27">
        <v>395565</v>
      </c>
      <c r="I17" s="28">
        <v>57</v>
      </c>
      <c r="J17" s="61">
        <f>I17*((G17+H17)/2)/10000</f>
        <v>2262.7973999999999</v>
      </c>
      <c r="L17">
        <f t="shared" si="2"/>
        <v>1054.5</v>
      </c>
    </row>
    <row r="18" spans="3:12" ht="15" thickBot="1" x14ac:dyDescent="0.4">
      <c r="C18">
        <f t="shared" si="0"/>
        <v>19.5</v>
      </c>
      <c r="D18" s="63">
        <v>1999</v>
      </c>
      <c r="E18" s="22">
        <v>19</v>
      </c>
      <c r="F18" s="22">
        <v>20</v>
      </c>
      <c r="G18" s="27">
        <v>374807</v>
      </c>
      <c r="H18" s="27">
        <v>371123</v>
      </c>
      <c r="I18" s="28">
        <v>119</v>
      </c>
      <c r="J18" s="61">
        <f t="shared" ref="J18:J19" si="3">I18*((G18+H18)/2)/10000</f>
        <v>4438.2834999999995</v>
      </c>
      <c r="L18">
        <f t="shared" si="2"/>
        <v>2320.5</v>
      </c>
    </row>
    <row r="19" spans="3:12" ht="15" thickBot="1" x14ac:dyDescent="0.4">
      <c r="C19">
        <f t="shared" si="0"/>
        <v>20.5</v>
      </c>
      <c r="D19" s="63">
        <v>1998</v>
      </c>
      <c r="E19" s="22">
        <v>20</v>
      </c>
      <c r="F19" s="22">
        <v>21</v>
      </c>
      <c r="G19" s="27">
        <v>369747</v>
      </c>
      <c r="H19" s="27">
        <v>367032</v>
      </c>
      <c r="I19" s="28">
        <v>203</v>
      </c>
      <c r="J19" s="61">
        <f t="shared" si="3"/>
        <v>7478.3068499999999</v>
      </c>
      <c r="L19">
        <f t="shared" si="2"/>
        <v>4161.5</v>
      </c>
    </row>
    <row r="20" spans="3:12" ht="15" thickBot="1" x14ac:dyDescent="0.4">
      <c r="C20">
        <f t="shared" si="0"/>
        <v>21.5</v>
      </c>
      <c r="D20" s="21">
        <v>1997</v>
      </c>
      <c r="E20" s="64">
        <v>21</v>
      </c>
      <c r="F20" s="64">
        <v>22</v>
      </c>
      <c r="G20" s="27">
        <v>358094</v>
      </c>
      <c r="H20" s="27">
        <v>355564</v>
      </c>
      <c r="I20" s="61">
        <f t="shared" ref="I20:I25" si="4">J20/((G20+H20)/2)*10000</f>
        <v>285.01046719857413</v>
      </c>
      <c r="J20" s="29">
        <v>10170</v>
      </c>
      <c r="L20">
        <f t="shared" si="2"/>
        <v>6127.7250447693441</v>
      </c>
    </row>
    <row r="21" spans="3:12" ht="15" thickBot="1" x14ac:dyDescent="0.4">
      <c r="C21">
        <f t="shared" si="0"/>
        <v>22.5</v>
      </c>
      <c r="D21" s="21">
        <v>1996</v>
      </c>
      <c r="E21" s="64">
        <v>22</v>
      </c>
      <c r="F21" s="64">
        <v>23</v>
      </c>
      <c r="G21" s="27">
        <v>361059</v>
      </c>
      <c r="H21" s="27">
        <v>359869</v>
      </c>
      <c r="I21" s="61">
        <f t="shared" si="4"/>
        <v>384.00506014470238</v>
      </c>
      <c r="J21" s="29">
        <v>13842</v>
      </c>
      <c r="L21">
        <f t="shared" si="2"/>
        <v>8640.1138532558034</v>
      </c>
    </row>
    <row r="22" spans="3:12" ht="15" thickBot="1" x14ac:dyDescent="0.4">
      <c r="C22">
        <f t="shared" si="0"/>
        <v>23.5</v>
      </c>
      <c r="D22" s="21">
        <v>1995</v>
      </c>
      <c r="E22" s="64">
        <v>23</v>
      </c>
      <c r="F22" s="64">
        <v>24</v>
      </c>
      <c r="G22" s="27">
        <v>357415</v>
      </c>
      <c r="H22" s="27">
        <v>357224</v>
      </c>
      <c r="I22" s="61">
        <f t="shared" si="4"/>
        <v>494.99117736367594</v>
      </c>
      <c r="J22" s="29">
        <v>17687</v>
      </c>
      <c r="L22">
        <f t="shared" si="2"/>
        <v>11632.292668046384</v>
      </c>
    </row>
    <row r="23" spans="3:12" ht="15" thickBot="1" x14ac:dyDescent="0.4">
      <c r="C23">
        <f t="shared" si="0"/>
        <v>24.5</v>
      </c>
      <c r="D23" s="21">
        <v>1994</v>
      </c>
      <c r="E23" s="64">
        <v>24</v>
      </c>
      <c r="F23" s="64">
        <v>25</v>
      </c>
      <c r="G23" s="27">
        <v>349387</v>
      </c>
      <c r="H23" s="27">
        <v>348814</v>
      </c>
      <c r="I23" s="61">
        <f t="shared" si="4"/>
        <v>627.01141934772363</v>
      </c>
      <c r="J23" s="29">
        <v>21889</v>
      </c>
      <c r="L23">
        <f t="shared" si="2"/>
        <v>15361.779774019229</v>
      </c>
    </row>
    <row r="24" spans="3:12" ht="15" thickBot="1" x14ac:dyDescent="0.4">
      <c r="C24">
        <f t="shared" si="0"/>
        <v>25.5</v>
      </c>
      <c r="D24" s="21">
        <v>1993</v>
      </c>
      <c r="E24" s="22">
        <v>25</v>
      </c>
      <c r="F24" s="22">
        <v>26</v>
      </c>
      <c r="G24" s="27">
        <v>348739</v>
      </c>
      <c r="H24" s="27">
        <v>349400</v>
      </c>
      <c r="I24" s="61">
        <f t="shared" si="4"/>
        <v>771.99526168857483</v>
      </c>
      <c r="J24" s="29">
        <v>26948</v>
      </c>
      <c r="L24">
        <f t="shared" si="2"/>
        <v>19685.87917305866</v>
      </c>
    </row>
    <row r="25" spans="3:12" ht="15" thickBot="1" x14ac:dyDescent="0.4">
      <c r="C25">
        <f t="shared" si="0"/>
        <v>26.5</v>
      </c>
      <c r="D25" s="21">
        <v>1992</v>
      </c>
      <c r="E25" s="22">
        <v>26</v>
      </c>
      <c r="F25" s="22">
        <v>27</v>
      </c>
      <c r="G25" s="27">
        <v>365350</v>
      </c>
      <c r="H25" s="27">
        <v>367093</v>
      </c>
      <c r="I25" s="61">
        <f t="shared" si="4"/>
        <v>932.98727682563697</v>
      </c>
      <c r="J25" s="29">
        <v>34168</v>
      </c>
      <c r="L25">
        <f t="shared" si="2"/>
        <v>24724.162835879379</v>
      </c>
    </row>
    <row r="26" spans="3:12" ht="15" thickBot="1" x14ac:dyDescent="0.4">
      <c r="C26">
        <f t="shared" si="0"/>
        <v>27.5</v>
      </c>
      <c r="D26" s="21">
        <v>1991</v>
      </c>
      <c r="E26" s="22">
        <v>27</v>
      </c>
      <c r="F26" s="22">
        <v>28</v>
      </c>
      <c r="G26" s="27">
        <v>371442</v>
      </c>
      <c r="H26" s="27">
        <v>374325</v>
      </c>
      <c r="I26" s="27">
        <v>1082</v>
      </c>
      <c r="J26" s="61">
        <f t="shared" ref="J26:J28" si="5">I26*((G26+H26)/2)/10000</f>
        <v>40345.994700000003</v>
      </c>
      <c r="L26">
        <f t="shared" si="2"/>
        <v>29755</v>
      </c>
    </row>
    <row r="27" spans="3:12" ht="15" thickBot="1" x14ac:dyDescent="0.4">
      <c r="C27">
        <f t="shared" si="0"/>
        <v>28.5</v>
      </c>
      <c r="D27" s="21">
        <v>1990</v>
      </c>
      <c r="E27" s="22">
        <v>28</v>
      </c>
      <c r="F27" s="22">
        <v>29</v>
      </c>
      <c r="G27" s="27">
        <v>381954</v>
      </c>
      <c r="H27" s="27">
        <v>385364</v>
      </c>
      <c r="I27" s="27">
        <v>1203</v>
      </c>
      <c r="J27" s="61">
        <f t="shared" si="5"/>
        <v>46154.1777</v>
      </c>
      <c r="L27">
        <f t="shared" si="2"/>
        <v>34285.5</v>
      </c>
    </row>
    <row r="28" spans="3:12" ht="15" thickBot="1" x14ac:dyDescent="0.4">
      <c r="C28">
        <f t="shared" si="0"/>
        <v>29.5</v>
      </c>
      <c r="D28" s="21">
        <v>1989</v>
      </c>
      <c r="E28" s="22">
        <v>29</v>
      </c>
      <c r="F28" s="22">
        <v>30</v>
      </c>
      <c r="G28" s="27">
        <v>389408</v>
      </c>
      <c r="H28" s="27">
        <v>393240</v>
      </c>
      <c r="I28" s="27">
        <v>1305</v>
      </c>
      <c r="J28" s="61">
        <f t="shared" si="5"/>
        <v>51067.781999999999</v>
      </c>
      <c r="L28">
        <f t="shared" si="2"/>
        <v>38497.5</v>
      </c>
    </row>
    <row r="29" spans="3:12" ht="15" thickBot="1" x14ac:dyDescent="0.4">
      <c r="C29">
        <f t="shared" si="0"/>
        <v>30.5</v>
      </c>
      <c r="D29" s="21">
        <v>1988</v>
      </c>
      <c r="E29" s="22">
        <v>30</v>
      </c>
      <c r="F29" s="22">
        <v>31</v>
      </c>
      <c r="G29" s="27">
        <v>397762</v>
      </c>
      <c r="H29" s="27">
        <v>401233</v>
      </c>
      <c r="I29" s="61">
        <f t="shared" ref="I29:I31" si="6">J29/((G29+H29)/2)*10000</f>
        <v>1356.0034793709597</v>
      </c>
      <c r="J29" s="29">
        <v>54172</v>
      </c>
      <c r="L29">
        <f t="shared" si="2"/>
        <v>41358.106120814271</v>
      </c>
    </row>
    <row r="30" spans="3:12" ht="15" thickBot="1" x14ac:dyDescent="0.4">
      <c r="C30">
        <f t="shared" si="0"/>
        <v>31.5</v>
      </c>
      <c r="D30" s="21">
        <v>1987</v>
      </c>
      <c r="E30" s="22">
        <v>31</v>
      </c>
      <c r="F30" s="22">
        <v>32</v>
      </c>
      <c r="G30" s="27">
        <v>401159</v>
      </c>
      <c r="H30" s="27">
        <v>404331</v>
      </c>
      <c r="I30" s="61">
        <f t="shared" si="6"/>
        <v>1365.0076351040982</v>
      </c>
      <c r="J30" s="29">
        <v>54975</v>
      </c>
      <c r="L30">
        <f t="shared" si="2"/>
        <v>42997.740505779097</v>
      </c>
    </row>
    <row r="31" spans="3:12" ht="15" thickBot="1" x14ac:dyDescent="0.4">
      <c r="C31">
        <f t="shared" si="0"/>
        <v>32.5</v>
      </c>
      <c r="D31" s="21">
        <v>1986</v>
      </c>
      <c r="E31" s="22">
        <v>32</v>
      </c>
      <c r="F31" s="22">
        <v>33</v>
      </c>
      <c r="G31" s="27">
        <v>409527</v>
      </c>
      <c r="H31" s="27">
        <v>412631</v>
      </c>
      <c r="I31" s="61">
        <f t="shared" si="6"/>
        <v>1301.9881823201868</v>
      </c>
      <c r="J31" s="29">
        <v>53522</v>
      </c>
      <c r="L31">
        <f t="shared" si="2"/>
        <v>42314.615925406069</v>
      </c>
    </row>
    <row r="32" spans="3:12" ht="15" thickBot="1" x14ac:dyDescent="0.4">
      <c r="C32">
        <f t="shared" si="0"/>
        <v>33.5</v>
      </c>
      <c r="D32" s="21">
        <v>1985</v>
      </c>
      <c r="E32" s="22">
        <v>33</v>
      </c>
      <c r="F32" s="22">
        <v>34</v>
      </c>
      <c r="G32" s="27">
        <v>409359</v>
      </c>
      <c r="H32" s="27">
        <v>412328</v>
      </c>
      <c r="I32" s="27">
        <v>1193</v>
      </c>
      <c r="J32" s="61">
        <f t="shared" ref="J32:J33" si="7">I32*((G32+H32)/2)/10000</f>
        <v>49013.629549999998</v>
      </c>
      <c r="L32">
        <f t="shared" si="2"/>
        <v>39965.5</v>
      </c>
    </row>
    <row r="33" spans="3:12" ht="15" thickBot="1" x14ac:dyDescent="0.4">
      <c r="C33">
        <f t="shared" si="0"/>
        <v>34.5</v>
      </c>
      <c r="D33" s="21">
        <v>1984</v>
      </c>
      <c r="E33" s="22">
        <v>34</v>
      </c>
      <c r="F33" s="22">
        <v>35</v>
      </c>
      <c r="G33" s="27">
        <v>406345</v>
      </c>
      <c r="H33" s="27">
        <v>409283</v>
      </c>
      <c r="I33" s="27">
        <v>1077</v>
      </c>
      <c r="J33" s="61">
        <f t="shared" si="7"/>
        <v>43921.567799999997</v>
      </c>
      <c r="L33">
        <f t="shared" si="2"/>
        <v>37156.5</v>
      </c>
    </row>
    <row r="34" spans="3:12" ht="15" thickBot="1" x14ac:dyDescent="0.4">
      <c r="C34">
        <f t="shared" si="0"/>
        <v>35.5</v>
      </c>
      <c r="D34" s="30">
        <v>1983</v>
      </c>
      <c r="E34" s="31">
        <v>35</v>
      </c>
      <c r="F34" s="32">
        <v>36</v>
      </c>
      <c r="G34" s="33">
        <v>400936</v>
      </c>
      <c r="H34" s="34">
        <v>403266</v>
      </c>
      <c r="I34" s="32">
        <v>963</v>
      </c>
      <c r="J34" s="34">
        <v>38722</v>
      </c>
      <c r="K34" s="38"/>
      <c r="L34">
        <f t="shared" si="2"/>
        <v>34186.5</v>
      </c>
    </row>
    <row r="35" spans="3:12" ht="15" thickBot="1" x14ac:dyDescent="0.4">
      <c r="C35">
        <f t="shared" si="0"/>
        <v>36.5</v>
      </c>
      <c r="D35" s="21">
        <v>1982</v>
      </c>
      <c r="E35" s="35">
        <v>36</v>
      </c>
      <c r="F35" s="28">
        <v>37</v>
      </c>
      <c r="G35" s="36">
        <v>425500</v>
      </c>
      <c r="H35" s="27">
        <v>428281</v>
      </c>
      <c r="I35" s="28">
        <v>829</v>
      </c>
      <c r="J35" s="27">
        <v>35389</v>
      </c>
      <c r="L35">
        <f t="shared" si="2"/>
        <v>30258.5</v>
      </c>
    </row>
    <row r="36" spans="3:12" ht="15" thickBot="1" x14ac:dyDescent="0.4">
      <c r="C36">
        <f t="shared" si="0"/>
        <v>37.5</v>
      </c>
      <c r="D36" s="21">
        <v>1981</v>
      </c>
      <c r="E36" s="35">
        <v>37</v>
      </c>
      <c r="F36" s="28">
        <v>38</v>
      </c>
      <c r="G36" s="36">
        <v>429851</v>
      </c>
      <c r="H36" s="27">
        <v>431551</v>
      </c>
      <c r="I36" s="28">
        <v>684</v>
      </c>
      <c r="J36" s="27">
        <v>29460</v>
      </c>
      <c r="L36">
        <f t="shared" si="2"/>
        <v>25650</v>
      </c>
    </row>
    <row r="37" spans="3:12" ht="15" thickBot="1" x14ac:dyDescent="0.4">
      <c r="C37">
        <f t="shared" si="0"/>
        <v>38.5</v>
      </c>
      <c r="D37" s="21">
        <v>1980</v>
      </c>
      <c r="E37" s="35">
        <v>38</v>
      </c>
      <c r="F37" s="28">
        <v>39</v>
      </c>
      <c r="G37" s="36">
        <v>435780</v>
      </c>
      <c r="H37" s="27">
        <v>437139</v>
      </c>
      <c r="I37" s="28">
        <v>548</v>
      </c>
      <c r="J37" s="27">
        <v>23918</v>
      </c>
      <c r="L37">
        <f t="shared" si="2"/>
        <v>21098</v>
      </c>
    </row>
    <row r="38" spans="3:12" ht="15" thickBot="1" x14ac:dyDescent="0.4">
      <c r="C38">
        <f t="shared" si="0"/>
        <v>39.5</v>
      </c>
      <c r="D38" s="21">
        <v>1979</v>
      </c>
      <c r="E38" s="35">
        <v>39</v>
      </c>
      <c r="F38" s="28">
        <v>40</v>
      </c>
      <c r="G38" s="36">
        <v>411342</v>
      </c>
      <c r="H38" s="27">
        <v>412724</v>
      </c>
      <c r="I38" s="28">
        <v>442</v>
      </c>
      <c r="J38" s="27">
        <v>18212</v>
      </c>
      <c r="L38">
        <f t="shared" si="2"/>
        <v>17459</v>
      </c>
    </row>
    <row r="39" spans="3:12" ht="15" thickBot="1" x14ac:dyDescent="0.4">
      <c r="C39">
        <f t="shared" si="0"/>
        <v>40.5</v>
      </c>
      <c r="D39" s="21">
        <v>1978</v>
      </c>
      <c r="E39" s="35">
        <v>40</v>
      </c>
      <c r="F39" s="28">
        <v>41</v>
      </c>
      <c r="G39" s="36">
        <v>400796</v>
      </c>
      <c r="H39" s="27">
        <v>401740</v>
      </c>
      <c r="I39" s="28">
        <v>347</v>
      </c>
      <c r="J39" s="27">
        <v>13924</v>
      </c>
      <c r="L39">
        <f t="shared" si="2"/>
        <v>14053.5</v>
      </c>
    </row>
    <row r="40" spans="3:12" ht="15" thickBot="1" x14ac:dyDescent="0.4">
      <c r="C40">
        <f t="shared" si="0"/>
        <v>41.5</v>
      </c>
      <c r="D40" s="21">
        <v>1977</v>
      </c>
      <c r="E40" s="35">
        <v>41</v>
      </c>
      <c r="F40" s="28">
        <v>42</v>
      </c>
      <c r="G40" s="36">
        <v>401257</v>
      </c>
      <c r="H40" s="27">
        <v>401757</v>
      </c>
      <c r="I40" s="28">
        <v>248</v>
      </c>
      <c r="J40" s="27">
        <v>9957</v>
      </c>
      <c r="L40">
        <f t="shared" si="2"/>
        <v>10292</v>
      </c>
    </row>
    <row r="41" spans="3:12" ht="15" thickBot="1" x14ac:dyDescent="0.4">
      <c r="C41">
        <f t="shared" si="0"/>
        <v>42.5</v>
      </c>
      <c r="D41" s="21">
        <v>1976</v>
      </c>
      <c r="E41" s="35">
        <v>42</v>
      </c>
      <c r="F41" s="28">
        <v>43</v>
      </c>
      <c r="G41" s="36">
        <v>390688</v>
      </c>
      <c r="H41" s="27">
        <v>391264</v>
      </c>
      <c r="I41" s="28">
        <v>173</v>
      </c>
      <c r="J41" s="27">
        <v>6764</v>
      </c>
      <c r="L41">
        <f t="shared" si="2"/>
        <v>7352.5</v>
      </c>
    </row>
    <row r="42" spans="3:12" ht="15" thickBot="1" x14ac:dyDescent="0.4">
      <c r="C42">
        <f t="shared" si="0"/>
        <v>43.5</v>
      </c>
      <c r="D42" s="21">
        <v>1975</v>
      </c>
      <c r="E42" s="35">
        <v>43</v>
      </c>
      <c r="F42" s="28">
        <v>44</v>
      </c>
      <c r="G42" s="36">
        <v>401659</v>
      </c>
      <c r="H42" s="27">
        <v>402093</v>
      </c>
      <c r="I42" s="28">
        <v>108</v>
      </c>
      <c r="J42" s="27">
        <v>4340</v>
      </c>
      <c r="L42">
        <f t="shared" si="2"/>
        <v>4698</v>
      </c>
    </row>
    <row r="43" spans="3:12" ht="15" thickBot="1" x14ac:dyDescent="0.4">
      <c r="C43">
        <f t="shared" si="0"/>
        <v>44.5</v>
      </c>
      <c r="D43" s="21">
        <v>1974</v>
      </c>
      <c r="E43" s="35">
        <v>44</v>
      </c>
      <c r="F43" s="28">
        <v>45</v>
      </c>
      <c r="G43" s="36">
        <v>422555</v>
      </c>
      <c r="H43" s="27">
        <v>422597</v>
      </c>
      <c r="I43" s="28">
        <v>62</v>
      </c>
      <c r="J43" s="27">
        <v>2620</v>
      </c>
      <c r="L43">
        <f t="shared" si="2"/>
        <v>2759</v>
      </c>
    </row>
    <row r="44" spans="3:12" ht="15" thickBot="1" x14ac:dyDescent="0.4">
      <c r="C44">
        <f t="shared" si="0"/>
        <v>45.5</v>
      </c>
      <c r="D44" s="21">
        <v>1973</v>
      </c>
      <c r="E44" s="35">
        <v>45</v>
      </c>
      <c r="F44" s="28">
        <v>46</v>
      </c>
      <c r="G44" s="36">
        <v>445196</v>
      </c>
      <c r="H44" s="27">
        <v>445232</v>
      </c>
      <c r="I44" s="28">
        <v>33</v>
      </c>
      <c r="J44" s="27">
        <v>1469</v>
      </c>
      <c r="L44">
        <f t="shared" si="2"/>
        <v>1501.5</v>
      </c>
    </row>
    <row r="45" spans="3:12" ht="15" thickBot="1" x14ac:dyDescent="0.4">
      <c r="C45">
        <f t="shared" si="0"/>
        <v>46.5</v>
      </c>
      <c r="D45" s="21">
        <v>1972</v>
      </c>
      <c r="E45" s="35">
        <v>46</v>
      </c>
      <c r="F45" s="28">
        <v>47</v>
      </c>
      <c r="G45" s="36">
        <v>454423</v>
      </c>
      <c r="H45" s="27">
        <v>454381</v>
      </c>
      <c r="I45" s="28">
        <v>17</v>
      </c>
      <c r="J45" s="28">
        <v>772</v>
      </c>
      <c r="L45">
        <f t="shared" si="2"/>
        <v>790.5</v>
      </c>
    </row>
    <row r="46" spans="3:12" ht="15" thickBot="1" x14ac:dyDescent="0.4">
      <c r="C46">
        <f t="shared" si="0"/>
        <v>47.5</v>
      </c>
      <c r="D46" s="21">
        <v>1971</v>
      </c>
      <c r="E46" s="35">
        <v>47</v>
      </c>
      <c r="F46" s="28">
        <v>48</v>
      </c>
      <c r="G46" s="36">
        <v>450934</v>
      </c>
      <c r="H46" s="27">
        <v>450598</v>
      </c>
      <c r="I46" s="28">
        <v>10</v>
      </c>
      <c r="J46" s="28">
        <v>451</v>
      </c>
      <c r="L46">
        <f t="shared" si="2"/>
        <v>475</v>
      </c>
    </row>
    <row r="47" spans="3:12" ht="15" thickBot="1" x14ac:dyDescent="0.4">
      <c r="C47">
        <f t="shared" si="0"/>
        <v>48.5</v>
      </c>
      <c r="D47" s="21">
        <v>1970</v>
      </c>
      <c r="E47" s="35">
        <v>48</v>
      </c>
      <c r="F47" s="28">
        <v>49</v>
      </c>
      <c r="G47" s="36">
        <v>443263</v>
      </c>
      <c r="H47" s="27">
        <v>442760</v>
      </c>
      <c r="I47" s="28">
        <v>4</v>
      </c>
      <c r="J47" s="28">
        <v>177</v>
      </c>
      <c r="L47">
        <f t="shared" si="2"/>
        <v>194</v>
      </c>
    </row>
    <row r="48" spans="3:12" ht="15" thickBot="1" x14ac:dyDescent="0.4">
      <c r="C48">
        <f t="shared" si="0"/>
        <v>49.5</v>
      </c>
      <c r="D48" s="21">
        <v>1969</v>
      </c>
      <c r="E48" s="35">
        <v>49</v>
      </c>
      <c r="F48" s="28">
        <v>50</v>
      </c>
      <c r="G48" s="36">
        <v>439089</v>
      </c>
      <c r="H48" s="27">
        <v>438188</v>
      </c>
      <c r="I48" s="28">
        <v>3</v>
      </c>
      <c r="J48" s="28">
        <v>132</v>
      </c>
      <c r="L48">
        <f t="shared" si="2"/>
        <v>148.5</v>
      </c>
    </row>
    <row r="49" spans="3:12" ht="15" thickBot="1" x14ac:dyDescent="0.4">
      <c r="C49">
        <f t="shared" si="0"/>
        <v>50.5</v>
      </c>
      <c r="D49" s="21">
        <v>1968</v>
      </c>
      <c r="E49" s="35">
        <v>50</v>
      </c>
      <c r="F49" s="28">
        <v>51</v>
      </c>
      <c r="G49" s="36">
        <v>432791</v>
      </c>
      <c r="H49" s="27">
        <v>431556</v>
      </c>
      <c r="I49" s="28">
        <v>2</v>
      </c>
      <c r="J49" s="28">
        <v>86</v>
      </c>
      <c r="L49">
        <f t="shared" si="2"/>
        <v>101</v>
      </c>
    </row>
    <row r="50" spans="3:12" x14ac:dyDescent="0.35">
      <c r="H50" s="58" t="s">
        <v>9</v>
      </c>
      <c r="I50" s="59">
        <f>SUM(I14:I49)/10000</f>
        <v>1.8277972777523981</v>
      </c>
      <c r="L50" s="37">
        <f>SUM(L14:L49)/I50/10000</f>
        <v>31.286700522508688</v>
      </c>
    </row>
  </sheetData>
  <mergeCells count="4">
    <mergeCell ref="E2:F5"/>
    <mergeCell ref="G2:H5"/>
    <mergeCell ref="I2:I13"/>
    <mergeCell ref="J2:J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A81BB-4565-4AD9-998F-09E950512826}">
  <dimension ref="D1:J39"/>
  <sheetViews>
    <sheetView tabSelected="1" workbookViewId="0">
      <selection activeCell="D39" sqref="D39:J39"/>
    </sheetView>
  </sheetViews>
  <sheetFormatPr baseColWidth="10" defaultRowHeight="14.5" x14ac:dyDescent="0.35"/>
  <sheetData>
    <row r="1" spans="4:10" ht="15" thickBot="1" x14ac:dyDescent="0.4"/>
    <row r="2" spans="4:10" ht="15.5" thickBot="1" x14ac:dyDescent="0.4">
      <c r="D2" s="40" t="s">
        <v>7</v>
      </c>
      <c r="E2" s="41">
        <v>1919</v>
      </c>
      <c r="F2" s="41">
        <v>1939</v>
      </c>
      <c r="G2" s="41">
        <v>1959</v>
      </c>
      <c r="H2" s="41">
        <v>1979</v>
      </c>
      <c r="I2" s="41">
        <v>1999</v>
      </c>
      <c r="J2" s="41">
        <v>2019</v>
      </c>
    </row>
    <row r="3" spans="4:10" ht="16" thickBot="1" x14ac:dyDescent="0.4">
      <c r="D3" s="42">
        <v>15</v>
      </c>
      <c r="E3" s="35">
        <v>7</v>
      </c>
      <c r="F3" s="35">
        <v>10</v>
      </c>
      <c r="G3" s="35">
        <v>13</v>
      </c>
      <c r="H3" s="35">
        <v>8</v>
      </c>
      <c r="I3" s="35">
        <v>5</v>
      </c>
      <c r="J3" s="39">
        <f>Feuil1!I14</f>
        <v>3.9944695924223623</v>
      </c>
    </row>
    <row r="4" spans="4:10" ht="16" thickBot="1" x14ac:dyDescent="0.4">
      <c r="D4" s="42">
        <v>16</v>
      </c>
      <c r="E4" s="35">
        <v>23</v>
      </c>
      <c r="F4" s="35">
        <v>46</v>
      </c>
      <c r="G4" s="35">
        <v>52</v>
      </c>
      <c r="H4" s="35">
        <v>35</v>
      </c>
      <c r="I4" s="35">
        <v>18</v>
      </c>
      <c r="J4" s="39">
        <f>Feuil1!I15</f>
        <v>12.99083068146663</v>
      </c>
    </row>
    <row r="5" spans="4:10" ht="16" thickBot="1" x14ac:dyDescent="0.4">
      <c r="D5" s="42">
        <v>17</v>
      </c>
      <c r="E5" s="35">
        <v>57</v>
      </c>
      <c r="F5" s="35">
        <v>139</v>
      </c>
      <c r="G5" s="35">
        <v>145</v>
      </c>
      <c r="H5" s="35">
        <v>109</v>
      </c>
      <c r="I5" s="35">
        <v>47</v>
      </c>
      <c r="J5" s="39">
        <f>Feuil1!I16</f>
        <v>29.987517885956098</v>
      </c>
    </row>
    <row r="6" spans="4:10" ht="16" thickBot="1" x14ac:dyDescent="0.4">
      <c r="D6" s="42">
        <v>18</v>
      </c>
      <c r="E6" s="35">
        <v>118</v>
      </c>
      <c r="F6" s="35">
        <v>305</v>
      </c>
      <c r="G6" s="35">
        <v>336</v>
      </c>
      <c r="H6" s="35">
        <v>250</v>
      </c>
      <c r="I6" s="35">
        <v>102</v>
      </c>
      <c r="J6" s="39">
        <f>Feuil1!I17</f>
        <v>57</v>
      </c>
    </row>
    <row r="7" spans="4:10" ht="16" thickBot="1" x14ac:dyDescent="0.4">
      <c r="D7" s="42">
        <v>19</v>
      </c>
      <c r="E7" s="35">
        <v>212</v>
      </c>
      <c r="F7" s="35">
        <v>531</v>
      </c>
      <c r="G7" s="35">
        <v>624</v>
      </c>
      <c r="H7" s="35">
        <v>508</v>
      </c>
      <c r="I7" s="35">
        <v>199</v>
      </c>
      <c r="J7" s="39">
        <f>Feuil1!I18</f>
        <v>119</v>
      </c>
    </row>
    <row r="8" spans="4:10" ht="16" thickBot="1" x14ac:dyDescent="0.4">
      <c r="D8" s="42">
        <v>20</v>
      </c>
      <c r="E8" s="35">
        <v>347</v>
      </c>
      <c r="F8" s="35">
        <v>842</v>
      </c>
      <c r="G8" s="35">
        <v>967</v>
      </c>
      <c r="H8" s="35">
        <v>772</v>
      </c>
      <c r="I8" s="35">
        <v>294</v>
      </c>
      <c r="J8" s="39">
        <f>Feuil1!I19</f>
        <v>203</v>
      </c>
    </row>
    <row r="9" spans="4:10" ht="16" thickBot="1" x14ac:dyDescent="0.4">
      <c r="D9" s="42">
        <v>21</v>
      </c>
      <c r="E9" s="35">
        <v>492</v>
      </c>
      <c r="F9" s="35">
        <v>1130</v>
      </c>
      <c r="G9" s="35">
        <v>1360</v>
      </c>
      <c r="H9" s="35">
        <v>1027</v>
      </c>
      <c r="I9" s="35">
        <v>401</v>
      </c>
      <c r="J9" s="39">
        <f>Feuil1!I20</f>
        <v>285.01046719857413</v>
      </c>
    </row>
    <row r="10" spans="4:10" ht="16" thickBot="1" x14ac:dyDescent="0.4">
      <c r="D10" s="42">
        <v>22</v>
      </c>
      <c r="E10" s="35">
        <v>618</v>
      </c>
      <c r="F10" s="35">
        <v>1340</v>
      </c>
      <c r="G10" s="35">
        <v>1749</v>
      </c>
      <c r="H10" s="35">
        <v>1245</v>
      </c>
      <c r="I10" s="35">
        <v>517</v>
      </c>
      <c r="J10" s="39">
        <f>Feuil1!I21</f>
        <v>384.00506014470238</v>
      </c>
    </row>
    <row r="11" spans="4:10" ht="16" thickBot="1" x14ac:dyDescent="0.4">
      <c r="D11" s="42">
        <v>23</v>
      </c>
      <c r="E11" s="35">
        <v>717</v>
      </c>
      <c r="F11" s="35">
        <v>1452</v>
      </c>
      <c r="G11" s="35">
        <v>1944</v>
      </c>
      <c r="H11" s="35">
        <v>1406</v>
      </c>
      <c r="I11" s="35">
        <v>653</v>
      </c>
      <c r="J11" s="39">
        <f>Feuil1!I22</f>
        <v>494.99117736367594</v>
      </c>
    </row>
    <row r="12" spans="4:10" ht="16" thickBot="1" x14ac:dyDescent="0.4">
      <c r="D12" s="42">
        <v>24</v>
      </c>
      <c r="E12" s="35">
        <v>780</v>
      </c>
      <c r="F12" s="35">
        <v>1467</v>
      </c>
      <c r="G12" s="35">
        <v>2055</v>
      </c>
      <c r="H12" s="35">
        <v>1506</v>
      </c>
      <c r="I12" s="35">
        <v>817</v>
      </c>
      <c r="J12" s="39">
        <f>Feuil1!I23</f>
        <v>627.01141934772363</v>
      </c>
    </row>
    <row r="13" spans="4:10" ht="16" thickBot="1" x14ac:dyDescent="0.4">
      <c r="D13" s="42">
        <v>25</v>
      </c>
      <c r="E13" s="35">
        <v>843</v>
      </c>
      <c r="F13" s="35">
        <v>1451</v>
      </c>
      <c r="G13" s="35">
        <v>2040</v>
      </c>
      <c r="H13" s="35">
        <v>1527</v>
      </c>
      <c r="I13" s="35">
        <v>1009</v>
      </c>
      <c r="J13" s="39">
        <f>Feuil1!I24</f>
        <v>771.99526168857483</v>
      </c>
    </row>
    <row r="14" spans="4:10" ht="16" thickBot="1" x14ac:dyDescent="0.4">
      <c r="D14" s="42">
        <v>26</v>
      </c>
      <c r="E14" s="35">
        <v>900</v>
      </c>
      <c r="F14" s="35">
        <v>1425</v>
      </c>
      <c r="G14" s="35">
        <v>1906</v>
      </c>
      <c r="H14" s="35">
        <v>1503</v>
      </c>
      <c r="I14" s="35">
        <v>1212</v>
      </c>
      <c r="J14" s="39">
        <f>Feuil1!I25</f>
        <v>932.98727682563697</v>
      </c>
    </row>
    <row r="15" spans="4:10" ht="16" thickBot="1" x14ac:dyDescent="0.4">
      <c r="D15" s="42">
        <v>27</v>
      </c>
      <c r="E15" s="35">
        <v>921</v>
      </c>
      <c r="F15" s="35">
        <v>1359</v>
      </c>
      <c r="G15" s="35">
        <v>1794</v>
      </c>
      <c r="H15" s="35">
        <v>1402</v>
      </c>
      <c r="I15" s="35">
        <v>1349</v>
      </c>
      <c r="J15" s="39">
        <f>Feuil1!I26</f>
        <v>1082</v>
      </c>
    </row>
    <row r="16" spans="4:10" ht="16" thickBot="1" x14ac:dyDescent="0.4">
      <c r="D16" s="42">
        <v>28</v>
      </c>
      <c r="E16" s="35">
        <v>919</v>
      </c>
      <c r="F16" s="35">
        <v>1267</v>
      </c>
      <c r="G16" s="35">
        <v>1647</v>
      </c>
      <c r="H16" s="35">
        <v>1258</v>
      </c>
      <c r="I16" s="35">
        <v>1440</v>
      </c>
      <c r="J16" s="39">
        <f>Feuil1!I27</f>
        <v>1203</v>
      </c>
    </row>
    <row r="17" spans="4:10" ht="16" thickBot="1" x14ac:dyDescent="0.4">
      <c r="D17" s="42">
        <v>29</v>
      </c>
      <c r="E17" s="35">
        <v>896</v>
      </c>
      <c r="F17" s="35">
        <v>1158</v>
      </c>
      <c r="G17" s="35">
        <v>1506</v>
      </c>
      <c r="H17" s="35">
        <v>1112</v>
      </c>
      <c r="I17" s="35">
        <v>1431</v>
      </c>
      <c r="J17" s="39">
        <f>Feuil1!I28</f>
        <v>1305</v>
      </c>
    </row>
    <row r="18" spans="4:10" ht="16" thickBot="1" x14ac:dyDescent="0.4">
      <c r="D18" s="42">
        <v>30</v>
      </c>
      <c r="E18" s="35">
        <v>860</v>
      </c>
      <c r="F18" s="35">
        <v>1061</v>
      </c>
      <c r="G18" s="35">
        <v>1359</v>
      </c>
      <c r="H18" s="35">
        <v>950</v>
      </c>
      <c r="I18" s="35">
        <v>1370</v>
      </c>
      <c r="J18" s="39">
        <f>Feuil1!I29</f>
        <v>1356.0034793709597</v>
      </c>
    </row>
    <row r="19" spans="4:10" ht="16" thickBot="1" x14ac:dyDescent="0.4">
      <c r="D19" s="42">
        <v>31</v>
      </c>
      <c r="E19" s="35">
        <v>822</v>
      </c>
      <c r="F19" s="35">
        <v>972</v>
      </c>
      <c r="G19" s="35">
        <v>1209</v>
      </c>
      <c r="H19" s="35">
        <v>804</v>
      </c>
      <c r="I19" s="35">
        <v>1265</v>
      </c>
      <c r="J19" s="39">
        <f>Feuil1!I30</f>
        <v>1365.0076351040982</v>
      </c>
    </row>
    <row r="20" spans="4:10" ht="16" thickBot="1" x14ac:dyDescent="0.4">
      <c r="D20" s="42">
        <v>32</v>
      </c>
      <c r="E20" s="35">
        <v>783</v>
      </c>
      <c r="F20" s="35">
        <v>876</v>
      </c>
      <c r="G20" s="35">
        <v>1076</v>
      </c>
      <c r="H20" s="35">
        <v>659</v>
      </c>
      <c r="I20" s="35">
        <v>1117</v>
      </c>
      <c r="J20" s="39">
        <f>Feuil1!I31</f>
        <v>1301.9881823201868</v>
      </c>
    </row>
    <row r="21" spans="4:10" ht="16" thickBot="1" x14ac:dyDescent="0.4">
      <c r="D21" s="42">
        <v>33</v>
      </c>
      <c r="E21" s="35">
        <v>739</v>
      </c>
      <c r="F21" s="35">
        <v>782</v>
      </c>
      <c r="G21" s="35">
        <v>963</v>
      </c>
      <c r="H21" s="35">
        <v>545</v>
      </c>
      <c r="I21" s="35">
        <v>971</v>
      </c>
      <c r="J21" s="39">
        <f>Feuil1!I32</f>
        <v>1193</v>
      </c>
    </row>
    <row r="22" spans="4:10" ht="16" thickBot="1" x14ac:dyDescent="0.4">
      <c r="D22" s="42">
        <v>34</v>
      </c>
      <c r="E22" s="35">
        <v>691</v>
      </c>
      <c r="F22" s="35">
        <v>693</v>
      </c>
      <c r="G22" s="35">
        <v>851</v>
      </c>
      <c r="H22" s="35">
        <v>441</v>
      </c>
      <c r="I22" s="35">
        <v>831</v>
      </c>
      <c r="J22" s="39">
        <f>Feuil1!I33</f>
        <v>1077</v>
      </c>
    </row>
    <row r="23" spans="4:10" ht="16" thickBot="1" x14ac:dyDescent="0.4">
      <c r="D23" s="42">
        <v>35</v>
      </c>
      <c r="E23" s="35">
        <v>659</v>
      </c>
      <c r="F23" s="35">
        <v>625</v>
      </c>
      <c r="G23" s="35">
        <v>755</v>
      </c>
      <c r="H23" s="35">
        <v>365</v>
      </c>
      <c r="I23" s="35">
        <v>695</v>
      </c>
      <c r="J23" s="39">
        <f>Feuil1!I34</f>
        <v>963</v>
      </c>
    </row>
    <row r="24" spans="4:10" ht="16" thickBot="1" x14ac:dyDescent="0.4">
      <c r="D24" s="42">
        <v>36</v>
      </c>
      <c r="E24" s="35">
        <v>622</v>
      </c>
      <c r="F24" s="35">
        <v>557</v>
      </c>
      <c r="G24" s="35">
        <v>653</v>
      </c>
      <c r="H24" s="35">
        <v>286</v>
      </c>
      <c r="I24" s="35">
        <v>575</v>
      </c>
      <c r="J24" s="39">
        <f>Feuil1!I35</f>
        <v>829</v>
      </c>
    </row>
    <row r="25" spans="4:10" ht="16" thickBot="1" x14ac:dyDescent="0.4">
      <c r="D25" s="42">
        <v>37</v>
      </c>
      <c r="E25" s="35">
        <v>561</v>
      </c>
      <c r="F25" s="35">
        <v>478</v>
      </c>
      <c r="G25" s="35">
        <v>568</v>
      </c>
      <c r="H25" s="35">
        <v>225</v>
      </c>
      <c r="I25" s="35">
        <v>452</v>
      </c>
      <c r="J25" s="39">
        <f>Feuil1!I36</f>
        <v>684</v>
      </c>
    </row>
    <row r="26" spans="4:10" ht="16" thickBot="1" x14ac:dyDescent="0.4">
      <c r="D26" s="42">
        <v>38</v>
      </c>
      <c r="E26" s="35">
        <v>504</v>
      </c>
      <c r="F26" s="35">
        <v>409</v>
      </c>
      <c r="G26" s="35">
        <v>473</v>
      </c>
      <c r="H26" s="35">
        <v>179</v>
      </c>
      <c r="I26" s="35">
        <v>354</v>
      </c>
      <c r="J26" s="39">
        <f>Feuil1!I37</f>
        <v>548</v>
      </c>
    </row>
    <row r="27" spans="4:10" ht="16" thickBot="1" x14ac:dyDescent="0.4">
      <c r="D27" s="42">
        <v>39</v>
      </c>
      <c r="E27" s="35">
        <v>451</v>
      </c>
      <c r="F27" s="35">
        <v>349</v>
      </c>
      <c r="G27" s="35">
        <v>402</v>
      </c>
      <c r="H27" s="35">
        <v>143</v>
      </c>
      <c r="I27" s="35">
        <v>269</v>
      </c>
      <c r="J27" s="39">
        <f>Feuil1!I38</f>
        <v>442</v>
      </c>
    </row>
    <row r="28" spans="4:10" ht="16" thickBot="1" x14ac:dyDescent="0.4">
      <c r="D28" s="42">
        <v>40</v>
      </c>
      <c r="E28" s="35">
        <v>388</v>
      </c>
      <c r="F28" s="35">
        <v>288</v>
      </c>
      <c r="G28" s="35">
        <v>340</v>
      </c>
      <c r="H28" s="35">
        <v>96</v>
      </c>
      <c r="I28" s="35">
        <v>198</v>
      </c>
      <c r="J28" s="39">
        <f>Feuil1!I39</f>
        <v>347</v>
      </c>
    </row>
    <row r="29" spans="4:10" ht="16" thickBot="1" x14ac:dyDescent="0.4">
      <c r="D29" s="42">
        <v>41</v>
      </c>
      <c r="E29" s="35">
        <v>305</v>
      </c>
      <c r="F29" s="35">
        <v>217</v>
      </c>
      <c r="G29" s="35">
        <v>257</v>
      </c>
      <c r="H29" s="35">
        <v>71</v>
      </c>
      <c r="I29" s="35">
        <v>133</v>
      </c>
      <c r="J29" s="39">
        <f>Feuil1!I40</f>
        <v>248</v>
      </c>
    </row>
    <row r="30" spans="4:10" ht="16" thickBot="1" x14ac:dyDescent="0.4">
      <c r="D30" s="42">
        <v>42</v>
      </c>
      <c r="E30" s="35">
        <v>226</v>
      </c>
      <c r="F30" s="35">
        <v>154</v>
      </c>
      <c r="G30" s="35">
        <v>191</v>
      </c>
      <c r="H30" s="35">
        <v>48</v>
      </c>
      <c r="I30" s="35">
        <v>88</v>
      </c>
      <c r="J30" s="39">
        <f>Feuil1!I41</f>
        <v>173</v>
      </c>
    </row>
    <row r="31" spans="4:10" ht="16" thickBot="1" x14ac:dyDescent="0.4">
      <c r="D31" s="42">
        <v>43</v>
      </c>
      <c r="E31" s="35">
        <v>169</v>
      </c>
      <c r="F31" s="35">
        <v>111</v>
      </c>
      <c r="G31" s="35">
        <v>130</v>
      </c>
      <c r="H31" s="35">
        <v>31</v>
      </c>
      <c r="I31" s="35">
        <v>49</v>
      </c>
      <c r="J31" s="39">
        <f>Feuil1!I42</f>
        <v>108</v>
      </c>
    </row>
    <row r="32" spans="4:10" ht="16" thickBot="1" x14ac:dyDescent="0.4">
      <c r="D32" s="42">
        <v>44</v>
      </c>
      <c r="E32" s="35">
        <v>127</v>
      </c>
      <c r="F32" s="35">
        <v>81</v>
      </c>
      <c r="G32" s="35">
        <v>77</v>
      </c>
      <c r="H32" s="35">
        <v>20</v>
      </c>
      <c r="I32" s="35">
        <v>27</v>
      </c>
      <c r="J32" s="39">
        <f>Feuil1!I43</f>
        <v>62</v>
      </c>
    </row>
    <row r="33" spans="4:10" ht="16" thickBot="1" x14ac:dyDescent="0.4">
      <c r="D33" s="42">
        <v>45</v>
      </c>
      <c r="E33" s="35">
        <v>75</v>
      </c>
      <c r="F33" s="35">
        <v>44</v>
      </c>
      <c r="G33" s="35">
        <v>43</v>
      </c>
      <c r="H33" s="35">
        <v>11</v>
      </c>
      <c r="I33" s="35">
        <v>14</v>
      </c>
      <c r="J33" s="39">
        <f>Feuil1!I44</f>
        <v>33</v>
      </c>
    </row>
    <row r="34" spans="4:10" ht="16" thickBot="1" x14ac:dyDescent="0.4">
      <c r="D34" s="42">
        <v>46</v>
      </c>
      <c r="E34" s="35">
        <v>41</v>
      </c>
      <c r="F34" s="35">
        <v>24</v>
      </c>
      <c r="G34" s="35">
        <v>21</v>
      </c>
      <c r="H34" s="35">
        <v>6</v>
      </c>
      <c r="I34" s="35">
        <v>6</v>
      </c>
      <c r="J34" s="39">
        <f>Feuil1!I45</f>
        <v>17</v>
      </c>
    </row>
    <row r="35" spans="4:10" ht="16" thickBot="1" x14ac:dyDescent="0.4">
      <c r="D35" s="42">
        <v>47</v>
      </c>
      <c r="E35" s="35">
        <v>20</v>
      </c>
      <c r="F35" s="35">
        <v>11</v>
      </c>
      <c r="G35" s="35">
        <v>9</v>
      </c>
      <c r="H35" s="35">
        <v>3</v>
      </c>
      <c r="I35" s="35">
        <v>3</v>
      </c>
      <c r="J35" s="39">
        <f>Feuil1!I46</f>
        <v>10</v>
      </c>
    </row>
    <row r="36" spans="4:10" ht="16" thickBot="1" x14ac:dyDescent="0.4">
      <c r="D36" s="42">
        <v>48</v>
      </c>
      <c r="E36" s="35">
        <v>10</v>
      </c>
      <c r="F36" s="35">
        <v>6</v>
      </c>
      <c r="G36" s="35">
        <v>4</v>
      </c>
      <c r="H36" s="35">
        <v>1</v>
      </c>
      <c r="I36" s="35">
        <v>1</v>
      </c>
      <c r="J36" s="39">
        <f>Feuil1!I47</f>
        <v>4</v>
      </c>
    </row>
    <row r="37" spans="4:10" ht="16" thickBot="1" x14ac:dyDescent="0.4">
      <c r="D37" s="42">
        <v>49</v>
      </c>
      <c r="E37" s="35">
        <v>4</v>
      </c>
      <c r="F37" s="35">
        <v>2</v>
      </c>
      <c r="G37" s="35">
        <v>2</v>
      </c>
      <c r="H37" s="35">
        <v>1</v>
      </c>
      <c r="I37" s="35">
        <v>1</v>
      </c>
      <c r="J37" s="39">
        <f>Feuil1!I48</f>
        <v>3</v>
      </c>
    </row>
    <row r="38" spans="4:10" ht="16" thickBot="1" x14ac:dyDescent="0.4">
      <c r="D38" s="42">
        <v>50</v>
      </c>
      <c r="E38" s="35">
        <v>0</v>
      </c>
      <c r="F38" s="35">
        <v>0</v>
      </c>
      <c r="G38" s="35">
        <v>0</v>
      </c>
      <c r="H38" s="35">
        <v>0</v>
      </c>
      <c r="I38" s="35">
        <v>0</v>
      </c>
      <c r="J38" s="39">
        <f>Feuil1!I49</f>
        <v>2</v>
      </c>
    </row>
    <row r="39" spans="4:10" x14ac:dyDescent="0.35">
      <c r="D39" s="58" t="s">
        <v>9</v>
      </c>
      <c r="E39" s="58">
        <f>SUM(E3:E38)/10000</f>
        <v>1.5907</v>
      </c>
      <c r="F39" s="58">
        <f t="shared" ref="F39:J39" si="0">SUM(F3:F38)/10000</f>
        <v>2.1661999999999999</v>
      </c>
      <c r="G39" s="58">
        <f t="shared" si="0"/>
        <v>2.7521</v>
      </c>
      <c r="H39" s="58">
        <f t="shared" si="0"/>
        <v>1.8552999999999999</v>
      </c>
      <c r="I39" s="58">
        <f t="shared" si="0"/>
        <v>1.7912999999999999</v>
      </c>
      <c r="J39" s="58">
        <f t="shared" si="0"/>
        <v>1.8277972777523981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Inès Munoz-Bertrand</dc:creator>
  <cp:lastModifiedBy>Inès Munoz-Bertrand</cp:lastModifiedBy>
  <dcterms:created xsi:type="dcterms:W3CDTF">2024-07-22T15:29:35Z</dcterms:created>
  <dcterms:modified xsi:type="dcterms:W3CDTF">2025-04-10T16:44:34Z</dcterms:modified>
</cp:coreProperties>
</file>