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t_use\2-Cours\1 - Demographie\2-TD\2021-2022\TD1\2021\"/>
    </mc:Choice>
  </mc:AlternateContent>
  <xr:revisionPtr revIDLastSave="0" documentId="13_ncr:1_{BB774CB3-498E-4D2D-A616-4DD213F22C7A}" xr6:coauthVersionLast="47" xr6:coauthVersionMax="47" xr10:uidLastSave="{00000000-0000-0000-0000-000000000000}"/>
  <bookViews>
    <workbookView xWindow="3380" yWindow="3380" windowWidth="33120" windowHeight="15560" activeTab="1" xr2:uid="{00000000-000D-0000-FFFF-FFFF00000000}"/>
  </bookViews>
  <sheets>
    <sheet name="rp2014_td_pop1A" sheetId="2" r:id="rId1"/>
    <sheet name="wor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8" i="1"/>
  <c r="P114" i="1" s="1"/>
  <c r="I17" i="1"/>
  <c r="K17" i="1" s="1"/>
  <c r="I9" i="1"/>
  <c r="K9" i="1" s="1"/>
  <c r="I10" i="1"/>
  <c r="K10" i="1" s="1"/>
  <c r="I11" i="1"/>
  <c r="I12" i="1"/>
  <c r="K12" i="1" s="1"/>
  <c r="I13" i="1"/>
  <c r="K13" i="1" s="1"/>
  <c r="I14" i="1"/>
  <c r="K14" i="1" s="1"/>
  <c r="I15" i="1"/>
  <c r="K15" i="1" s="1"/>
  <c r="I16" i="1"/>
  <c r="K16" i="1" s="1"/>
  <c r="I8" i="1"/>
  <c r="K8" i="1" s="1"/>
  <c r="J14" i="1" l="1"/>
  <c r="J8" i="1"/>
  <c r="J10" i="1"/>
  <c r="K11" i="1"/>
  <c r="J13" i="1"/>
  <c r="J12" i="1"/>
  <c r="I18" i="1"/>
  <c r="J11" i="1"/>
  <c r="J15" i="1"/>
  <c r="J17" i="1"/>
  <c r="J9" i="1"/>
  <c r="J16" i="1"/>
</calcChain>
</file>

<file path=xl/sharedStrings.xml><?xml version="1.0" encoding="utf-8"?>
<sst xmlns="http://schemas.openxmlformats.org/spreadsheetml/2006/main" count="69" uniqueCount="35">
  <si>
    <t>© Insee</t>
  </si>
  <si>
    <t>Hommes</t>
  </si>
  <si>
    <t>Femmes</t>
  </si>
  <si>
    <t>Ensemble</t>
  </si>
  <si>
    <t>Moins de 3 ans</t>
  </si>
  <si>
    <t>3 а 5 ans</t>
  </si>
  <si>
    <t>6 а 10 ans</t>
  </si>
  <si>
    <t>11 а 17 ans</t>
  </si>
  <si>
    <t>18 а 24 ans</t>
  </si>
  <si>
    <t>25 а 39 ans</t>
  </si>
  <si>
    <t>40 а 54 ans</t>
  </si>
  <si>
    <t>55 а 64 ans</t>
  </si>
  <si>
    <t>65 а 79 ans</t>
  </si>
  <si>
    <t>80 ans ou plus</t>
  </si>
  <si>
    <t>POP1A - Population par sexe et вge regroupé en 2014</t>
  </si>
  <si>
    <t>Région du Grand Est (44)</t>
  </si>
  <si>
    <t>POP1A - Age regroupé et sexe</t>
  </si>
  <si>
    <t>Source : Insee, RP2014 exploitation principale, géographie au 01/01/2016.</t>
  </si>
  <si>
    <t>Mauvais</t>
  </si>
  <si>
    <t>Bien</t>
  </si>
  <si>
    <t>Très bien</t>
  </si>
  <si>
    <t>Très mauvais</t>
  </si>
  <si>
    <t>début</t>
  </si>
  <si>
    <t>fin</t>
  </si>
  <si>
    <t>amplitude</t>
  </si>
  <si>
    <t>Intervalle d'âge</t>
  </si>
  <si>
    <t>étiquette</t>
  </si>
  <si>
    <t>totale</t>
  </si>
  <si>
    <t>densité</t>
  </si>
  <si>
    <t>d'effectf</t>
  </si>
  <si>
    <t>âge</t>
  </si>
  <si>
    <t>Numératation des colonnes</t>
  </si>
  <si>
    <t>en années</t>
  </si>
  <si>
    <t>réduite à unité</t>
  </si>
  <si>
    <t>pour les étiquette sur le graphique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</si>
</sst>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/>
    <xf numFmtId="0" fontId="14" fillId="0" borderId="10" xfId="0" applyFont="1" applyBorder="1"/>
    <xf numFmtId="0" fontId="14" fillId="0" borderId="14" xfId="0" applyFont="1" applyBorder="1"/>
    <xf numFmtId="1" fontId="14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work!$F$22</c:f>
          <c:strCache>
            <c:ptCount val="1"/>
            <c:pt idx="0">
              <c:v>Très mauvais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43-409C-9FEF-6AC5D40C9660}"/>
              </c:ext>
            </c:extLst>
          </c:dPt>
          <c:cat>
            <c:strRef>
              <c:f>work!$B$8:$B$17</c:f>
              <c:strCache>
                <c:ptCount val="10"/>
                <c:pt idx="0">
                  <c:v>Moins de 3 ans</c:v>
                </c:pt>
                <c:pt idx="1">
                  <c:v>3 а 5 ans</c:v>
                </c:pt>
                <c:pt idx="2">
                  <c:v>6 а 10 ans</c:v>
                </c:pt>
                <c:pt idx="3">
                  <c:v>11 а 17 ans</c:v>
                </c:pt>
                <c:pt idx="4">
                  <c:v>18 а 24 ans</c:v>
                </c:pt>
                <c:pt idx="5">
                  <c:v>25 а 39 ans</c:v>
                </c:pt>
                <c:pt idx="6">
                  <c:v>40 а 54 ans</c:v>
                </c:pt>
                <c:pt idx="7">
                  <c:v>55 а 64 ans</c:v>
                </c:pt>
                <c:pt idx="8">
                  <c:v>65 а 79 ans</c:v>
                </c:pt>
                <c:pt idx="9">
                  <c:v>80 ans ou plus</c:v>
                </c:pt>
              </c:strCache>
            </c:strRef>
          </c:cat>
          <c:val>
            <c:numRef>
              <c:f>work!$C$8:$C$17</c:f>
              <c:numCache>
                <c:formatCode>General</c:formatCode>
                <c:ptCount val="10"/>
                <c:pt idx="0">
                  <c:v>95453</c:v>
                </c:pt>
                <c:pt idx="1">
                  <c:v>100113</c:v>
                </c:pt>
                <c:pt idx="2">
                  <c:v>168844</c:v>
                </c:pt>
                <c:pt idx="3">
                  <c:v>240243</c:v>
                </c:pt>
                <c:pt idx="4">
                  <c:v>241194</c:v>
                </c:pt>
                <c:pt idx="5">
                  <c:v>507209</c:v>
                </c:pt>
                <c:pt idx="6">
                  <c:v>574710</c:v>
                </c:pt>
                <c:pt idx="7">
                  <c:v>359855</c:v>
                </c:pt>
                <c:pt idx="8">
                  <c:v>316241</c:v>
                </c:pt>
                <c:pt idx="9">
                  <c:v>104696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7-4437-A86B-05EF8E29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8139776"/>
        <c:axId val="1608139360"/>
      </c:barChart>
      <c:catAx>
        <c:axId val="1608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8139360"/>
        <c:crosses val="autoZero"/>
        <c:auto val="1"/>
        <c:lblAlgn val="ctr"/>
        <c:lblOffset val="100"/>
        <c:noMultiLvlLbl val="0"/>
      </c:catAx>
      <c:valAx>
        <c:axId val="16081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813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work!$K$22</c:f>
          <c:strCache>
            <c:ptCount val="1"/>
            <c:pt idx="0">
              <c:v>Mauvais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work!$B$8:$B$17</c:f>
              <c:strCache>
                <c:ptCount val="10"/>
                <c:pt idx="0">
                  <c:v>Moins de 3 ans</c:v>
                </c:pt>
                <c:pt idx="1">
                  <c:v>3 а 5 ans</c:v>
                </c:pt>
                <c:pt idx="2">
                  <c:v>6 а 10 ans</c:v>
                </c:pt>
                <c:pt idx="3">
                  <c:v>11 а 17 ans</c:v>
                </c:pt>
                <c:pt idx="4">
                  <c:v>18 а 24 ans</c:v>
                </c:pt>
                <c:pt idx="5">
                  <c:v>25 а 39 ans</c:v>
                </c:pt>
                <c:pt idx="6">
                  <c:v>40 а 54 ans</c:v>
                </c:pt>
                <c:pt idx="7">
                  <c:v>55 а 64 ans</c:v>
                </c:pt>
                <c:pt idx="8">
                  <c:v>65 а 79 ans</c:v>
                </c:pt>
                <c:pt idx="9">
                  <c:v>80 ans ou plus</c:v>
                </c:pt>
              </c:strCache>
            </c:strRef>
          </c:cat>
          <c:val>
            <c:numRef>
              <c:f>work!$K$8:$K$17</c:f>
              <c:numCache>
                <c:formatCode>0</c:formatCode>
                <c:ptCount val="10"/>
                <c:pt idx="0">
                  <c:v>31817.666666666668</c:v>
                </c:pt>
                <c:pt idx="1">
                  <c:v>33371</c:v>
                </c:pt>
                <c:pt idx="2">
                  <c:v>33768.800000000003</c:v>
                </c:pt>
                <c:pt idx="3">
                  <c:v>34320.428571428572</c:v>
                </c:pt>
                <c:pt idx="4">
                  <c:v>34456.285714285717</c:v>
                </c:pt>
                <c:pt idx="5">
                  <c:v>33813.933333333334</c:v>
                </c:pt>
                <c:pt idx="6">
                  <c:v>38314</c:v>
                </c:pt>
                <c:pt idx="7">
                  <c:v>35985.5</c:v>
                </c:pt>
                <c:pt idx="8">
                  <c:v>21082.733333333334</c:v>
                </c:pt>
                <c:pt idx="9">
                  <c:v>4187.84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D-4D07-A35E-FBDB6D565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8139776"/>
        <c:axId val="1608139360"/>
      </c:barChart>
      <c:catAx>
        <c:axId val="1608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8139360"/>
        <c:crosses val="autoZero"/>
        <c:auto val="1"/>
        <c:lblAlgn val="ctr"/>
        <c:lblOffset val="100"/>
        <c:noMultiLvlLbl val="0"/>
      </c:catAx>
      <c:valAx>
        <c:axId val="160813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0813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work!$J$38</c:f>
          <c:strCache>
            <c:ptCount val="1"/>
            <c:pt idx="0">
              <c:v>Très bien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9247594050743664E-2"/>
          <c:y val="8.8031657926732482E-2"/>
          <c:w val="0.85853018372703416"/>
          <c:h val="0.81314717101087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B-4BA9-9BB7-7E356E5C88A1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5B-4BA9-9BB7-7E356E5C88A1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B-4BA9-9BB7-7E356E5C88A1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5B-4BA9-9BB7-7E356E5C88A1}"/>
              </c:ext>
            </c:extLst>
          </c:dPt>
          <c:dPt>
            <c:idx val="2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B-4BA9-9BB7-7E356E5C88A1}"/>
              </c:ext>
            </c:extLst>
          </c:dPt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55B-4BA9-9BB7-7E356E5C88A1}"/>
              </c:ext>
            </c:extLst>
          </c:dPt>
          <c:dPt>
            <c:idx val="5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B-4BA9-9BB7-7E356E5C88A1}"/>
              </c:ext>
            </c:extLst>
          </c:dPt>
          <c:dPt>
            <c:idx val="6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55B-4BA9-9BB7-7E356E5C88A1}"/>
              </c:ext>
            </c:extLst>
          </c:dPt>
          <c:dPt>
            <c:idx val="8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B-4BA9-9BB7-7E356E5C88A1}"/>
              </c:ext>
            </c:extLst>
          </c:dPt>
          <c:dPt>
            <c:idx val="10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55B-4BA9-9BB7-7E356E5C88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DB24B48-AD30-43DE-8177-DDD317283E1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55B-4BA9-9BB7-7E356E5C88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E16552-2B23-47AF-A6AE-876F2E5D585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55B-4BA9-9BB7-7E356E5C88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38BCCC3-0734-48A2-926E-9242F659A9D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55B-4BA9-9BB7-7E356E5C88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3D18DF-4999-4544-9823-F8FFB926DA6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55B-4BA9-9BB7-7E356E5C88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BF0570E-A80D-43CB-95FE-ED3AA75152D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55B-4BA9-9BB7-7E356E5C88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55AAD2C-AF84-4D92-BC0A-75F3B32F8B1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55B-4BA9-9BB7-7E356E5C88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76570F7-A713-4B04-B988-8B362297CEF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55B-4BA9-9BB7-7E356E5C88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ECB3225-36E7-47A8-B6EF-00B0155FC6E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55B-4BA9-9BB7-7E356E5C88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A1F2B39-C561-43EE-B986-86EE4AD3402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55B-4BA9-9BB7-7E356E5C88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5B184A8-EA1D-44E0-8818-1B4C5901AFD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55B-4BA9-9BB7-7E356E5C88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C45AA80-8E17-4407-9B26-3FD8D46D9C7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55B-4BA9-9BB7-7E356E5C88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A97EC70-9534-4066-AAA5-215E4A33EA9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55B-4BA9-9BB7-7E356E5C88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F005C78-2FC4-42F5-9BED-CAF9A693B28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55B-4BA9-9BB7-7E356E5C88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4CED4C8-04EA-448C-952C-5169CF0C7C6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55B-4BA9-9BB7-7E356E5C88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B86DC75-2970-44FE-921B-3CA007DD99B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55B-4BA9-9BB7-7E356E5C88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A03A245-09FE-488C-939A-8A02F76089B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55B-4BA9-9BB7-7E356E5C88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686A987-438C-418C-B833-6555999FC5D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55B-4BA9-9BB7-7E356E5C88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EB4BBC9-17D0-400B-96C6-3B1C13C0042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55B-4BA9-9BB7-7E356E5C88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E0686A0-0087-4341-8B4F-4C23184EB26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55B-4BA9-9BB7-7E356E5C88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B932F42-ADF7-4BA4-A88C-F156828BA28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955B-4BA9-9BB7-7E356E5C88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697ED21F-854E-4486-9AC8-E32CC32D1E3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955B-4BA9-9BB7-7E356E5C88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3125E11-BA33-4652-9C84-47C645EA9E8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955B-4BA9-9BB7-7E356E5C88A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37E3427-010C-4C3F-A39C-22CB3B0BA0B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955B-4BA9-9BB7-7E356E5C88A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8CCB5B69-B924-4206-A001-27F23BBA358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955B-4BA9-9BB7-7E356E5C88A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A8637B1-51BE-45CC-A896-F27DAA1298B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955B-4BA9-9BB7-7E356E5C88A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9079249-F032-4ADE-8DE8-800B6B68825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55B-4BA9-9BB7-7E356E5C88A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4F060AB9-9E89-48FB-B8CC-E81261D4800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955B-4BA9-9BB7-7E356E5C88A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2974C77-49FE-401C-95F2-FC459EE3CF6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955B-4BA9-9BB7-7E356E5C88A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088A1A8-D3A1-465B-AE35-1454895AAF9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955B-4BA9-9BB7-7E356E5C88A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D71F272C-C8C6-4F06-A5F2-C1229A3EDD0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955B-4BA9-9BB7-7E356E5C88A1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CC6034A6-D930-45FC-82A3-632D0BED2D8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955B-4BA9-9BB7-7E356E5C88A1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7358B21B-7B4D-4570-9440-599893B9187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955B-4BA9-9BB7-7E356E5C88A1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32A98B3E-424B-465B-95D8-E92DD564A32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55B-4BA9-9BB7-7E356E5C88A1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7E7CBC8-F4A6-4618-82D2-5EF5155BF12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955B-4BA9-9BB7-7E356E5C88A1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FE0414B5-1293-4E8D-ADA2-D8EEC2855AA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955B-4BA9-9BB7-7E356E5C88A1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EDAFEFA-E790-487F-9A41-7A42048765B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955B-4BA9-9BB7-7E356E5C88A1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F92E07AF-2E8E-4510-BF0C-57CF69E3DCE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955B-4BA9-9BB7-7E356E5C88A1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9A1E5D4E-7A1C-4C75-802B-04BE1F06F72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955B-4BA9-9BB7-7E356E5C88A1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6087B197-DBFB-45EF-A6A7-245970A98B5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955B-4BA9-9BB7-7E356E5C88A1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EF2151B6-22FD-466B-8CDC-EE98F57314D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955B-4BA9-9BB7-7E356E5C88A1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2296CC91-9538-4B29-98EA-5BEF4E7CCA8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55B-4BA9-9BB7-7E356E5C88A1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16D1065B-C9BC-4300-AB37-837F96F5DD8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955B-4BA9-9BB7-7E356E5C88A1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B9C2D28A-2C6F-406E-B1BD-4FF322C48D7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955B-4BA9-9BB7-7E356E5C88A1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FD4C9BE9-A15D-4CF0-8AA1-676BF87E54D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955B-4BA9-9BB7-7E356E5C88A1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233E8901-109A-4A81-B577-BEE54BBB2E9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955B-4BA9-9BB7-7E356E5C88A1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A0BD7C0A-679F-43E4-B901-F4C1C53430C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955B-4BA9-9BB7-7E356E5C88A1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79726FFF-1B5E-4488-AEB6-7F1F6B2130A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955B-4BA9-9BB7-7E356E5C88A1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AF11C3E8-62FD-4A1D-B704-F16EB830810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955B-4BA9-9BB7-7E356E5C88A1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80019F86-1479-41F8-A6B9-3B640A777CA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955B-4BA9-9BB7-7E356E5C88A1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4997005E-427A-4C6B-ADEA-17243FAE209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955B-4BA9-9BB7-7E356E5C88A1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90FA5D46-C32B-4F3B-B356-4293FC0191F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955B-4BA9-9BB7-7E356E5C88A1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ACC1F4A-F348-4C66-A8E4-868E189D6EE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955B-4BA9-9BB7-7E356E5C88A1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5D649B64-1A7F-4337-81E3-B4148BCB86B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955B-4BA9-9BB7-7E356E5C88A1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7CF2EC6E-C244-4266-80A7-EDB3665D650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955B-4BA9-9BB7-7E356E5C88A1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D6428168-9200-473D-9F78-2954CD20744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955B-4BA9-9BB7-7E356E5C88A1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25648AA-8A23-48F9-B17B-1BC9FA4432A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55B-4BA9-9BB7-7E356E5C88A1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3273D0DC-8191-4651-B503-E51A3D98FE9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955B-4BA9-9BB7-7E356E5C88A1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DD5A55FF-CF75-45A0-9FEF-881FFF22FF6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955B-4BA9-9BB7-7E356E5C88A1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6D028DF3-CA56-420A-B530-519F65D6CB3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955B-4BA9-9BB7-7E356E5C88A1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9F3960CB-0743-4DC7-92A8-0963F95C351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955B-4BA9-9BB7-7E356E5C88A1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2AD41687-7E40-4CCB-A3FF-B00060B2D25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955B-4BA9-9BB7-7E356E5C88A1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C2C68B97-9D60-4A6B-8F0F-49D4AF4439F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955B-4BA9-9BB7-7E356E5C88A1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0FD6CDEF-2936-474C-BD86-4118774C2C8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955B-4BA9-9BB7-7E356E5C88A1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6691FC8E-89D4-4210-8015-FAB73418C93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955B-4BA9-9BB7-7E356E5C88A1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E04FEF0F-3B02-420F-BF29-24B97AC5FAA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955B-4BA9-9BB7-7E356E5C88A1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2F34DF63-E748-4AC7-96CA-934AB3ECA3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55B-4BA9-9BB7-7E356E5C88A1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29957A00-0067-483A-AB91-DE9D02D552A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955B-4BA9-9BB7-7E356E5C88A1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0DBAF890-23EB-46A8-A409-370C05A439E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955B-4BA9-9BB7-7E356E5C88A1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1A7BFF67-51AD-4558-BF0A-1061FA3336F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955B-4BA9-9BB7-7E356E5C88A1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63224004-BC52-45B7-B647-7F6208AAA5C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955B-4BA9-9BB7-7E356E5C88A1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1E1D2272-70C5-4DDD-98E7-82F24E3AC2A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955B-4BA9-9BB7-7E356E5C88A1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EED058B2-172E-4BAD-8414-F51FEC4B78F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955B-4BA9-9BB7-7E356E5C88A1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FB107652-FE63-437E-BF9F-2310A5D4220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955B-4BA9-9BB7-7E356E5C88A1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8746C400-CBDA-4029-947F-25E729AE349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955B-4BA9-9BB7-7E356E5C88A1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25F8BC60-0A1D-4E24-8317-EB9811627E2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955B-4BA9-9BB7-7E356E5C88A1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2C52E5F8-5061-4F96-A2C8-36F3B2F5911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955B-4BA9-9BB7-7E356E5C88A1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A379CF26-924D-457B-8E9D-BA7436CB183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955B-4BA9-9BB7-7E356E5C88A1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5D0F2CC8-D341-4D6F-A922-31349E0FDA4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955B-4BA9-9BB7-7E356E5C88A1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F7D8586A-C974-4345-9B6B-4653406D6F7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955B-4BA9-9BB7-7E356E5C88A1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0BD96F76-FF5B-4B5A-89A1-AFBC66D5BB3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955B-4BA9-9BB7-7E356E5C88A1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D4721332-DD48-4666-A906-CFBDDC32FA9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55B-4BA9-9BB7-7E356E5C88A1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C033C17A-9985-4751-BC07-0D187AE4BE7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955B-4BA9-9BB7-7E356E5C88A1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3736C57D-C4A8-4505-B25E-036DE1398A6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955B-4BA9-9BB7-7E356E5C88A1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2DE02B9F-0964-411A-9396-9FBE51AB597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955B-4BA9-9BB7-7E356E5C88A1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C6753743-D897-4F92-885C-DEE8852D03D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955B-4BA9-9BB7-7E356E5C88A1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07375AC2-FF11-471B-8DF6-0ED0030C798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955B-4BA9-9BB7-7E356E5C88A1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981B36B8-49EE-47AF-94C4-957060FAFF2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955B-4BA9-9BB7-7E356E5C88A1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034ECC80-0BA4-4F55-AABD-DC778FB601A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955B-4BA9-9BB7-7E356E5C88A1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A23D7C5F-6579-4AE1-9D72-9F8DAB0D68F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955B-4BA9-9BB7-7E356E5C88A1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EE2A210F-0218-4608-A9A5-956DD60A84F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955B-4BA9-9BB7-7E356E5C88A1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63BF0538-9F4D-47A6-92B8-8086F613D6E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955B-4BA9-9BB7-7E356E5C88A1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6522B111-C922-451D-8AD0-582A5729193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955B-4BA9-9BB7-7E356E5C88A1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B91DBB57-7C6C-4E78-A899-C88CC73C7F8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955B-4BA9-9BB7-7E356E5C88A1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D82E88D0-B8E8-4244-BC42-4E451520666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955B-4BA9-9BB7-7E356E5C88A1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8A57E44B-F876-436D-9F03-7F93CC374DF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955B-4BA9-9BB7-7E356E5C88A1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CE8E1DD7-3730-4B8E-94D7-A152C690097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955B-4BA9-9BB7-7E356E5C88A1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AD9AC278-FCDA-464D-9359-85E6C6EE9C2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955B-4BA9-9BB7-7E356E5C88A1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F8A4A642-BAB0-4AB7-B7A7-2EF9BDE1CB3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955B-4BA9-9BB7-7E356E5C88A1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EDDACDCA-B975-48DB-A8A3-4AD834E7CE9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955B-4BA9-9BB7-7E356E5C88A1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44391982-C7D1-48C8-BC19-007C4A9B238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955B-4BA9-9BB7-7E356E5C88A1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ED4FB6FF-BD28-44DC-9E06-AF4E62441636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955B-4BA9-9BB7-7E356E5C88A1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754AF33E-2887-4470-99F9-E9AA07EE41D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955B-4BA9-9BB7-7E356E5C88A1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3C3A4928-8F40-4BBA-ABEC-4F473885389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955B-4BA9-9BB7-7E356E5C88A1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D1930E83-90E1-48FC-BBEE-97B16E84E70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955B-4BA9-9BB7-7E356E5C88A1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023ACA90-25F9-4753-A816-7B938D62A19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55B-4BA9-9BB7-7E356E5C8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work!$Q$8:$Q$112</c:f>
              <c:numCache>
                <c:formatCode>General</c:formatCode>
                <c:ptCount val="105"/>
                <c:pt idx="0">
                  <c:v>0</c:v>
                </c:pt>
                <c:pt idx="3">
                  <c:v>3</c:v>
                </c:pt>
                <c:pt idx="6">
                  <c:v>6</c:v>
                </c:pt>
                <c:pt idx="11">
                  <c:v>10</c:v>
                </c:pt>
                <c:pt idx="18">
                  <c:v>18</c:v>
                </c:pt>
                <c:pt idx="25">
                  <c:v>25</c:v>
                </c:pt>
                <c:pt idx="40">
                  <c:v>40</c:v>
                </c:pt>
                <c:pt idx="55">
                  <c:v>55</c:v>
                </c:pt>
                <c:pt idx="65">
                  <c:v>65</c:v>
                </c:pt>
                <c:pt idx="80">
                  <c:v>80</c:v>
                </c:pt>
                <c:pt idx="99">
                  <c:v>100</c:v>
                </c:pt>
                <c:pt idx="104">
                  <c:v>105</c:v>
                </c:pt>
              </c:numCache>
            </c:numRef>
          </c:cat>
          <c:val>
            <c:numRef>
              <c:f>work!$P$8:$P$112</c:f>
              <c:numCache>
                <c:formatCode>0</c:formatCode>
                <c:ptCount val="105"/>
                <c:pt idx="0">
                  <c:v>31817.666666666668</c:v>
                </c:pt>
                <c:pt idx="1">
                  <c:v>31817.666666666668</c:v>
                </c:pt>
                <c:pt idx="2">
                  <c:v>31817.666666666668</c:v>
                </c:pt>
                <c:pt idx="3">
                  <c:v>33371</c:v>
                </c:pt>
                <c:pt idx="4">
                  <c:v>33371</c:v>
                </c:pt>
                <c:pt idx="5">
                  <c:v>33371</c:v>
                </c:pt>
                <c:pt idx="6">
                  <c:v>33768.800000000003</c:v>
                </c:pt>
                <c:pt idx="7">
                  <c:v>33768.800000000003</c:v>
                </c:pt>
                <c:pt idx="8">
                  <c:v>33768.800000000003</c:v>
                </c:pt>
                <c:pt idx="9">
                  <c:v>33768.800000000003</c:v>
                </c:pt>
                <c:pt idx="10">
                  <c:v>33768.800000000003</c:v>
                </c:pt>
                <c:pt idx="11">
                  <c:v>34320.428571428572</c:v>
                </c:pt>
                <c:pt idx="12">
                  <c:v>34320.428571428572</c:v>
                </c:pt>
                <c:pt idx="13">
                  <c:v>34320.428571428572</c:v>
                </c:pt>
                <c:pt idx="14">
                  <c:v>34320.428571428572</c:v>
                </c:pt>
                <c:pt idx="15">
                  <c:v>34320.428571428572</c:v>
                </c:pt>
                <c:pt idx="16">
                  <c:v>34320.428571428572</c:v>
                </c:pt>
                <c:pt idx="17">
                  <c:v>34320.428571428572</c:v>
                </c:pt>
                <c:pt idx="18">
                  <c:v>34456.285714285717</c:v>
                </c:pt>
                <c:pt idx="19">
                  <c:v>34456.285714285717</c:v>
                </c:pt>
                <c:pt idx="20">
                  <c:v>34456.285714285717</c:v>
                </c:pt>
                <c:pt idx="21">
                  <c:v>34456.285714285717</c:v>
                </c:pt>
                <c:pt idx="22">
                  <c:v>34456.285714285717</c:v>
                </c:pt>
                <c:pt idx="23">
                  <c:v>34456.285714285717</c:v>
                </c:pt>
                <c:pt idx="24">
                  <c:v>34456.285714285717</c:v>
                </c:pt>
                <c:pt idx="25">
                  <c:v>33813.933333333334</c:v>
                </c:pt>
                <c:pt idx="26">
                  <c:v>33813.933333333334</c:v>
                </c:pt>
                <c:pt idx="27">
                  <c:v>33813.933333333334</c:v>
                </c:pt>
                <c:pt idx="28">
                  <c:v>33813.933333333334</c:v>
                </c:pt>
                <c:pt idx="29">
                  <c:v>33813.933333333334</c:v>
                </c:pt>
                <c:pt idx="30">
                  <c:v>33813.933333333334</c:v>
                </c:pt>
                <c:pt idx="31">
                  <c:v>33813.933333333334</c:v>
                </c:pt>
                <c:pt idx="32">
                  <c:v>33813.933333333334</c:v>
                </c:pt>
                <c:pt idx="33">
                  <c:v>33813.933333333334</c:v>
                </c:pt>
                <c:pt idx="34">
                  <c:v>33813.933333333334</c:v>
                </c:pt>
                <c:pt idx="35">
                  <c:v>33813.933333333334</c:v>
                </c:pt>
                <c:pt idx="36">
                  <c:v>33813.933333333334</c:v>
                </c:pt>
                <c:pt idx="37">
                  <c:v>33813.933333333334</c:v>
                </c:pt>
                <c:pt idx="38">
                  <c:v>33813.933333333334</c:v>
                </c:pt>
                <c:pt idx="39">
                  <c:v>33813.933333333334</c:v>
                </c:pt>
                <c:pt idx="40">
                  <c:v>38314</c:v>
                </c:pt>
                <c:pt idx="41">
                  <c:v>38314</c:v>
                </c:pt>
                <c:pt idx="42">
                  <c:v>38314</c:v>
                </c:pt>
                <c:pt idx="43">
                  <c:v>38314</c:v>
                </c:pt>
                <c:pt idx="44">
                  <c:v>38314</c:v>
                </c:pt>
                <c:pt idx="45">
                  <c:v>38314</c:v>
                </c:pt>
                <c:pt idx="46">
                  <c:v>38314</c:v>
                </c:pt>
                <c:pt idx="47">
                  <c:v>38314</c:v>
                </c:pt>
                <c:pt idx="48">
                  <c:v>38314</c:v>
                </c:pt>
                <c:pt idx="49">
                  <c:v>38314</c:v>
                </c:pt>
                <c:pt idx="50">
                  <c:v>38314</c:v>
                </c:pt>
                <c:pt idx="51">
                  <c:v>38314</c:v>
                </c:pt>
                <c:pt idx="52">
                  <c:v>38314</c:v>
                </c:pt>
                <c:pt idx="53">
                  <c:v>38314</c:v>
                </c:pt>
                <c:pt idx="54">
                  <c:v>38314</c:v>
                </c:pt>
                <c:pt idx="55">
                  <c:v>35985.5</c:v>
                </c:pt>
                <c:pt idx="56">
                  <c:v>35985.5</c:v>
                </c:pt>
                <c:pt idx="57">
                  <c:v>35985.5</c:v>
                </c:pt>
                <c:pt idx="58">
                  <c:v>35985.5</c:v>
                </c:pt>
                <c:pt idx="59">
                  <c:v>35985.5</c:v>
                </c:pt>
                <c:pt idx="60">
                  <c:v>35985.5</c:v>
                </c:pt>
                <c:pt idx="61">
                  <c:v>35985.5</c:v>
                </c:pt>
                <c:pt idx="62">
                  <c:v>35985.5</c:v>
                </c:pt>
                <c:pt idx="63">
                  <c:v>35985.5</c:v>
                </c:pt>
                <c:pt idx="64">
                  <c:v>35985.5</c:v>
                </c:pt>
                <c:pt idx="65">
                  <c:v>21082.733333333334</c:v>
                </c:pt>
                <c:pt idx="66">
                  <c:v>21082.733333333334</c:v>
                </c:pt>
                <c:pt idx="67">
                  <c:v>21082.733333333334</c:v>
                </c:pt>
                <c:pt idx="68">
                  <c:v>21082.733333333334</c:v>
                </c:pt>
                <c:pt idx="69">
                  <c:v>21082.733333333334</c:v>
                </c:pt>
                <c:pt idx="70">
                  <c:v>21082.733333333334</c:v>
                </c:pt>
                <c:pt idx="71">
                  <c:v>21082.733333333334</c:v>
                </c:pt>
                <c:pt idx="72">
                  <c:v>21082.733333333334</c:v>
                </c:pt>
                <c:pt idx="73">
                  <c:v>21082.733333333334</c:v>
                </c:pt>
                <c:pt idx="74">
                  <c:v>21082.733333333334</c:v>
                </c:pt>
                <c:pt idx="75">
                  <c:v>21082.733333333334</c:v>
                </c:pt>
                <c:pt idx="76">
                  <c:v>21082.733333333334</c:v>
                </c:pt>
                <c:pt idx="77">
                  <c:v>21082.733333333334</c:v>
                </c:pt>
                <c:pt idx="78">
                  <c:v>21082.733333333334</c:v>
                </c:pt>
                <c:pt idx="79">
                  <c:v>21082.733333333334</c:v>
                </c:pt>
                <c:pt idx="80">
                  <c:v>4187.84</c:v>
                </c:pt>
                <c:pt idx="81">
                  <c:v>4187.84</c:v>
                </c:pt>
                <c:pt idx="82">
                  <c:v>4187.84</c:v>
                </c:pt>
                <c:pt idx="83">
                  <c:v>4187.84</c:v>
                </c:pt>
                <c:pt idx="84">
                  <c:v>4187.84</c:v>
                </c:pt>
                <c:pt idx="85">
                  <c:v>4187.84</c:v>
                </c:pt>
                <c:pt idx="86">
                  <c:v>4187.84</c:v>
                </c:pt>
                <c:pt idx="87">
                  <c:v>4187.84</c:v>
                </c:pt>
                <c:pt idx="88">
                  <c:v>4187.84</c:v>
                </c:pt>
                <c:pt idx="89">
                  <c:v>4187.84</c:v>
                </c:pt>
                <c:pt idx="90">
                  <c:v>4187.84</c:v>
                </c:pt>
                <c:pt idx="91">
                  <c:v>4187.84</c:v>
                </c:pt>
                <c:pt idx="92">
                  <c:v>4187.84</c:v>
                </c:pt>
                <c:pt idx="93">
                  <c:v>4187.84</c:v>
                </c:pt>
                <c:pt idx="94">
                  <c:v>4187.84</c:v>
                </c:pt>
                <c:pt idx="95">
                  <c:v>4187.84</c:v>
                </c:pt>
                <c:pt idx="96">
                  <c:v>4187.84</c:v>
                </c:pt>
                <c:pt idx="97">
                  <c:v>4187.84</c:v>
                </c:pt>
                <c:pt idx="98">
                  <c:v>4187.84</c:v>
                </c:pt>
                <c:pt idx="99">
                  <c:v>4187.84</c:v>
                </c:pt>
                <c:pt idx="100">
                  <c:v>4187.84</c:v>
                </c:pt>
                <c:pt idx="101">
                  <c:v>4187.84</c:v>
                </c:pt>
                <c:pt idx="102">
                  <c:v>4187.84</c:v>
                </c:pt>
                <c:pt idx="103">
                  <c:v>4187.84</c:v>
                </c:pt>
                <c:pt idx="104">
                  <c:v>4187.84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work!$R$8:$R$112</c15:f>
                <c15:dlblRangeCache>
                  <c:ptCount val="105"/>
                  <c:pt idx="1">
                    <c:v>Moins de 3 ans</c:v>
                  </c:pt>
                  <c:pt idx="4">
                    <c:v>3 а 5 ans</c:v>
                  </c:pt>
                  <c:pt idx="8">
                    <c:v>6 а 10 ans</c:v>
                  </c:pt>
                  <c:pt idx="14">
                    <c:v>11 а 17 ans</c:v>
                  </c:pt>
                  <c:pt idx="22">
                    <c:v>18 а 24 ans</c:v>
                  </c:pt>
                  <c:pt idx="32">
                    <c:v>25 а 39 ans</c:v>
                  </c:pt>
                  <c:pt idx="47">
                    <c:v>40 а 54 ans</c:v>
                  </c:pt>
                  <c:pt idx="60">
                    <c:v>55 а 64 ans</c:v>
                  </c:pt>
                  <c:pt idx="72">
                    <c:v>65 а 79 ans</c:v>
                  </c:pt>
                  <c:pt idx="90">
                    <c:v>80 ans ou plus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07C-4D0A-8F41-0EE6FF135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57583328"/>
        <c:axId val="1357580000"/>
      </c:barChart>
      <c:catAx>
        <c:axId val="1357583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7580000"/>
        <c:crosses val="autoZero"/>
        <c:auto val="1"/>
        <c:lblAlgn val="ctr"/>
        <c:lblOffset val="100"/>
        <c:noMultiLvlLbl val="0"/>
      </c:catAx>
      <c:valAx>
        <c:axId val="1357580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758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work!$C$38</c:f>
          <c:strCache>
            <c:ptCount val="1"/>
            <c:pt idx="0">
              <c:v>Bien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work!$Q$8:$Q$112</c:f>
              <c:numCache>
                <c:formatCode>General</c:formatCode>
                <c:ptCount val="105"/>
                <c:pt idx="0">
                  <c:v>0</c:v>
                </c:pt>
                <c:pt idx="3">
                  <c:v>3</c:v>
                </c:pt>
                <c:pt idx="6">
                  <c:v>6</c:v>
                </c:pt>
                <c:pt idx="11">
                  <c:v>10</c:v>
                </c:pt>
                <c:pt idx="18">
                  <c:v>18</c:v>
                </c:pt>
                <c:pt idx="25">
                  <c:v>25</c:v>
                </c:pt>
                <c:pt idx="40">
                  <c:v>40</c:v>
                </c:pt>
                <c:pt idx="55">
                  <c:v>55</c:v>
                </c:pt>
                <c:pt idx="65">
                  <c:v>65</c:v>
                </c:pt>
                <c:pt idx="80">
                  <c:v>80</c:v>
                </c:pt>
                <c:pt idx="99">
                  <c:v>100</c:v>
                </c:pt>
                <c:pt idx="104">
                  <c:v>105</c:v>
                </c:pt>
              </c:numCache>
            </c:numRef>
          </c:cat>
          <c:val>
            <c:numRef>
              <c:f>work!$P$8:$P$112</c:f>
              <c:numCache>
                <c:formatCode>0</c:formatCode>
                <c:ptCount val="105"/>
                <c:pt idx="0">
                  <c:v>31817.666666666668</c:v>
                </c:pt>
                <c:pt idx="1">
                  <c:v>31817.666666666668</c:v>
                </c:pt>
                <c:pt idx="2">
                  <c:v>31817.666666666668</c:v>
                </c:pt>
                <c:pt idx="3">
                  <c:v>33371</c:v>
                </c:pt>
                <c:pt idx="4">
                  <c:v>33371</c:v>
                </c:pt>
                <c:pt idx="5">
                  <c:v>33371</c:v>
                </c:pt>
                <c:pt idx="6">
                  <c:v>33768.800000000003</c:v>
                </c:pt>
                <c:pt idx="7">
                  <c:v>33768.800000000003</c:v>
                </c:pt>
                <c:pt idx="8">
                  <c:v>33768.800000000003</c:v>
                </c:pt>
                <c:pt idx="9">
                  <c:v>33768.800000000003</c:v>
                </c:pt>
                <c:pt idx="10">
                  <c:v>33768.800000000003</c:v>
                </c:pt>
                <c:pt idx="11">
                  <c:v>34320.428571428572</c:v>
                </c:pt>
                <c:pt idx="12">
                  <c:v>34320.428571428572</c:v>
                </c:pt>
                <c:pt idx="13">
                  <c:v>34320.428571428572</c:v>
                </c:pt>
                <c:pt idx="14">
                  <c:v>34320.428571428572</c:v>
                </c:pt>
                <c:pt idx="15">
                  <c:v>34320.428571428572</c:v>
                </c:pt>
                <c:pt idx="16">
                  <c:v>34320.428571428572</c:v>
                </c:pt>
                <c:pt idx="17">
                  <c:v>34320.428571428572</c:v>
                </c:pt>
                <c:pt idx="18">
                  <c:v>34456.285714285717</c:v>
                </c:pt>
                <c:pt idx="19">
                  <c:v>34456.285714285717</c:v>
                </c:pt>
                <c:pt idx="20">
                  <c:v>34456.285714285717</c:v>
                </c:pt>
                <c:pt idx="21">
                  <c:v>34456.285714285717</c:v>
                </c:pt>
                <c:pt idx="22">
                  <c:v>34456.285714285717</c:v>
                </c:pt>
                <c:pt idx="23">
                  <c:v>34456.285714285717</c:v>
                </c:pt>
                <c:pt idx="24">
                  <c:v>34456.285714285717</c:v>
                </c:pt>
                <c:pt idx="25">
                  <c:v>33813.933333333334</c:v>
                </c:pt>
                <c:pt idx="26">
                  <c:v>33813.933333333334</c:v>
                </c:pt>
                <c:pt idx="27">
                  <c:v>33813.933333333334</c:v>
                </c:pt>
                <c:pt idx="28">
                  <c:v>33813.933333333334</c:v>
                </c:pt>
                <c:pt idx="29">
                  <c:v>33813.933333333334</c:v>
                </c:pt>
                <c:pt idx="30">
                  <c:v>33813.933333333334</c:v>
                </c:pt>
                <c:pt idx="31">
                  <c:v>33813.933333333334</c:v>
                </c:pt>
                <c:pt idx="32">
                  <c:v>33813.933333333334</c:v>
                </c:pt>
                <c:pt idx="33">
                  <c:v>33813.933333333334</c:v>
                </c:pt>
                <c:pt idx="34">
                  <c:v>33813.933333333334</c:v>
                </c:pt>
                <c:pt idx="35">
                  <c:v>33813.933333333334</c:v>
                </c:pt>
                <c:pt idx="36">
                  <c:v>33813.933333333334</c:v>
                </c:pt>
                <c:pt idx="37">
                  <c:v>33813.933333333334</c:v>
                </c:pt>
                <c:pt idx="38">
                  <c:v>33813.933333333334</c:v>
                </c:pt>
                <c:pt idx="39">
                  <c:v>33813.933333333334</c:v>
                </c:pt>
                <c:pt idx="40">
                  <c:v>38314</c:v>
                </c:pt>
                <c:pt idx="41">
                  <c:v>38314</c:v>
                </c:pt>
                <c:pt idx="42">
                  <c:v>38314</c:v>
                </c:pt>
                <c:pt idx="43">
                  <c:v>38314</c:v>
                </c:pt>
                <c:pt idx="44">
                  <c:v>38314</c:v>
                </c:pt>
                <c:pt idx="45">
                  <c:v>38314</c:v>
                </c:pt>
                <c:pt idx="46">
                  <c:v>38314</c:v>
                </c:pt>
                <c:pt idx="47">
                  <c:v>38314</c:v>
                </c:pt>
                <c:pt idx="48">
                  <c:v>38314</c:v>
                </c:pt>
                <c:pt idx="49">
                  <c:v>38314</c:v>
                </c:pt>
                <c:pt idx="50">
                  <c:v>38314</c:v>
                </c:pt>
                <c:pt idx="51">
                  <c:v>38314</c:v>
                </c:pt>
                <c:pt idx="52">
                  <c:v>38314</c:v>
                </c:pt>
                <c:pt idx="53">
                  <c:v>38314</c:v>
                </c:pt>
                <c:pt idx="54">
                  <c:v>38314</c:v>
                </c:pt>
                <c:pt idx="55">
                  <c:v>35985.5</c:v>
                </c:pt>
                <c:pt idx="56">
                  <c:v>35985.5</c:v>
                </c:pt>
                <c:pt idx="57">
                  <c:v>35985.5</c:v>
                </c:pt>
                <c:pt idx="58">
                  <c:v>35985.5</c:v>
                </c:pt>
                <c:pt idx="59">
                  <c:v>35985.5</c:v>
                </c:pt>
                <c:pt idx="60">
                  <c:v>35985.5</c:v>
                </c:pt>
                <c:pt idx="61">
                  <c:v>35985.5</c:v>
                </c:pt>
                <c:pt idx="62">
                  <c:v>35985.5</c:v>
                </c:pt>
                <c:pt idx="63">
                  <c:v>35985.5</c:v>
                </c:pt>
                <c:pt idx="64">
                  <c:v>35985.5</c:v>
                </c:pt>
                <c:pt idx="65">
                  <c:v>21082.733333333334</c:v>
                </c:pt>
                <c:pt idx="66">
                  <c:v>21082.733333333334</c:v>
                </c:pt>
                <c:pt idx="67">
                  <c:v>21082.733333333334</c:v>
                </c:pt>
                <c:pt idx="68">
                  <c:v>21082.733333333334</c:v>
                </c:pt>
                <c:pt idx="69">
                  <c:v>21082.733333333334</c:v>
                </c:pt>
                <c:pt idx="70">
                  <c:v>21082.733333333334</c:v>
                </c:pt>
                <c:pt idx="71">
                  <c:v>21082.733333333334</c:v>
                </c:pt>
                <c:pt idx="72">
                  <c:v>21082.733333333334</c:v>
                </c:pt>
                <c:pt idx="73">
                  <c:v>21082.733333333334</c:v>
                </c:pt>
                <c:pt idx="74">
                  <c:v>21082.733333333334</c:v>
                </c:pt>
                <c:pt idx="75">
                  <c:v>21082.733333333334</c:v>
                </c:pt>
                <c:pt idx="76">
                  <c:v>21082.733333333334</c:v>
                </c:pt>
                <c:pt idx="77">
                  <c:v>21082.733333333334</c:v>
                </c:pt>
                <c:pt idx="78">
                  <c:v>21082.733333333334</c:v>
                </c:pt>
                <c:pt idx="79">
                  <c:v>21082.733333333334</c:v>
                </c:pt>
                <c:pt idx="80">
                  <c:v>4187.84</c:v>
                </c:pt>
                <c:pt idx="81">
                  <c:v>4187.84</c:v>
                </c:pt>
                <c:pt idx="82">
                  <c:v>4187.84</c:v>
                </c:pt>
                <c:pt idx="83">
                  <c:v>4187.84</c:v>
                </c:pt>
                <c:pt idx="84">
                  <c:v>4187.84</c:v>
                </c:pt>
                <c:pt idx="85">
                  <c:v>4187.84</c:v>
                </c:pt>
                <c:pt idx="86">
                  <c:v>4187.84</c:v>
                </c:pt>
                <c:pt idx="87">
                  <c:v>4187.84</c:v>
                </c:pt>
                <c:pt idx="88">
                  <c:v>4187.84</c:v>
                </c:pt>
                <c:pt idx="89">
                  <c:v>4187.84</c:v>
                </c:pt>
                <c:pt idx="90">
                  <c:v>4187.84</c:v>
                </c:pt>
                <c:pt idx="91">
                  <c:v>4187.84</c:v>
                </c:pt>
                <c:pt idx="92">
                  <c:v>4187.84</c:v>
                </c:pt>
                <c:pt idx="93">
                  <c:v>4187.84</c:v>
                </c:pt>
                <c:pt idx="94">
                  <c:v>4187.84</c:v>
                </c:pt>
                <c:pt idx="95">
                  <c:v>4187.84</c:v>
                </c:pt>
                <c:pt idx="96">
                  <c:v>4187.84</c:v>
                </c:pt>
                <c:pt idx="97">
                  <c:v>4187.84</c:v>
                </c:pt>
                <c:pt idx="98">
                  <c:v>4187.84</c:v>
                </c:pt>
                <c:pt idx="99">
                  <c:v>4187.84</c:v>
                </c:pt>
                <c:pt idx="100">
                  <c:v>4187.84</c:v>
                </c:pt>
                <c:pt idx="101">
                  <c:v>4187.84</c:v>
                </c:pt>
                <c:pt idx="102">
                  <c:v>4187.84</c:v>
                </c:pt>
                <c:pt idx="103">
                  <c:v>4187.84</c:v>
                </c:pt>
                <c:pt idx="104">
                  <c:v>4187.84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8-4DEF-B9DF-E34264746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57583328"/>
        <c:axId val="1357580000"/>
      </c:barChart>
      <c:catAx>
        <c:axId val="13575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7580000"/>
        <c:crosses val="autoZero"/>
        <c:auto val="1"/>
        <c:lblAlgn val="ctr"/>
        <c:lblOffset val="100"/>
        <c:noMultiLvlLbl val="0"/>
      </c:catAx>
      <c:valAx>
        <c:axId val="135758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758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504825</xdr:colOff>
      <xdr:row>20</xdr:row>
      <xdr:rowOff>180975</xdr:rowOff>
    </xdr:from>
    <xdr:to>
      <xdr:col>6</xdr:col>
      <xdr:colOff>644525</xdr:colOff>
      <xdr:row>35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EAFEC2F-7181-4E4A-A84C-EA03B220A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6350</xdr:colOff>
      <xdr:row>20</xdr:row>
      <xdr:rowOff>177800</xdr:rowOff>
    </xdr:from>
    <xdr:to>
      <xdr:col>12</xdr:col>
      <xdr:colOff>609600</xdr:colOff>
      <xdr:row>35</xdr:row>
      <xdr:rowOff>158750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0FF56C0-41EA-496C-8570-F4BFAAABF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676275</xdr:colOff>
      <xdr:row>36</xdr:row>
      <xdr:rowOff>133349</xdr:rowOff>
    </xdr:from>
    <xdr:to>
      <xdr:col>14</xdr:col>
      <xdr:colOff>32071</xdr:colOff>
      <xdr:row>61</xdr:row>
      <xdr:rowOff>25656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4735320-8D3A-47B1-8DE7-49F4913BA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495300</xdr:colOff>
      <xdr:row>38</xdr:row>
      <xdr:rowOff>6350</xdr:rowOff>
    </xdr:from>
    <xdr:to>
      <xdr:col>6</xdr:col>
      <xdr:colOff>635000</xdr:colOff>
      <xdr:row>52</xdr:row>
      <xdr:rowOff>171450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CF980EE-5E9D-4789-B83B-CA6AEE0DB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B3808-FEF1-4392-A5D3-978484AA0242}">
  <dimension ref="A1:D20"/>
  <sheetViews>
    <sheetView workbookViewId="0">
      <selection activeCell="A21" sqref="A21"/>
    </sheetView>
  </sheetViews>
  <sheetFormatPr baseColWidth="10" defaultRowHeight="14.5" x14ac:dyDescent="0.35"/>
  <sheetData>
    <row r="1" spans="1:4" x14ac:dyDescent="0.35">
      <c r="A1" t="s">
        <v>14</v>
      </c>
    </row>
    <row r="2" spans="1:4" x14ac:dyDescent="0.35">
      <c r="A2" t="s">
        <v>15</v>
      </c>
    </row>
    <row r="3" spans="1:4" x14ac:dyDescent="0.35">
      <c r="A3" t="s">
        <v>0</v>
      </c>
    </row>
    <row r="6" spans="1:4" x14ac:dyDescent="0.35">
      <c r="A6" t="s">
        <v>16</v>
      </c>
    </row>
    <row r="7" spans="1:4" x14ac:dyDescent="0.35">
      <c r="B7" t="s">
        <v>1</v>
      </c>
      <c r="C7" t="s">
        <v>2</v>
      </c>
      <c r="D7" t="s">
        <v>3</v>
      </c>
    </row>
    <row r="8" spans="1:4" x14ac:dyDescent="0.35">
      <c r="A8" t="s">
        <v>4</v>
      </c>
      <c r="B8">
        <v>95453</v>
      </c>
      <c r="C8">
        <v>91395</v>
      </c>
      <c r="D8">
        <v>186848</v>
      </c>
    </row>
    <row r="9" spans="1:4" x14ac:dyDescent="0.35">
      <c r="A9" t="s">
        <v>5</v>
      </c>
      <c r="B9">
        <v>100113</v>
      </c>
      <c r="C9">
        <v>96338</v>
      </c>
      <c r="D9">
        <v>196451</v>
      </c>
    </row>
    <row r="10" spans="1:4" x14ac:dyDescent="0.35">
      <c r="A10" t="s">
        <v>6</v>
      </c>
      <c r="B10">
        <v>168844</v>
      </c>
      <c r="C10">
        <v>161120</v>
      </c>
      <c r="D10">
        <v>329964</v>
      </c>
    </row>
    <row r="11" spans="1:4" x14ac:dyDescent="0.35">
      <c r="A11" t="s">
        <v>7</v>
      </c>
      <c r="B11">
        <v>240243</v>
      </c>
      <c r="C11">
        <v>226906</v>
      </c>
      <c r="D11">
        <v>467148</v>
      </c>
    </row>
    <row r="12" spans="1:4" x14ac:dyDescent="0.35">
      <c r="A12" t="s">
        <v>8</v>
      </c>
      <c r="B12">
        <v>241194</v>
      </c>
      <c r="C12">
        <v>228300</v>
      </c>
      <c r="D12">
        <v>469494</v>
      </c>
    </row>
    <row r="13" spans="1:4" x14ac:dyDescent="0.35">
      <c r="A13" t="s">
        <v>9</v>
      </c>
      <c r="B13">
        <v>507209</v>
      </c>
      <c r="C13">
        <v>506950</v>
      </c>
      <c r="D13">
        <v>1014159</v>
      </c>
    </row>
    <row r="14" spans="1:4" x14ac:dyDescent="0.35">
      <c r="A14" t="s">
        <v>10</v>
      </c>
      <c r="B14">
        <v>574710</v>
      </c>
      <c r="C14">
        <v>581980</v>
      </c>
      <c r="D14">
        <v>1156691</v>
      </c>
    </row>
    <row r="15" spans="1:4" x14ac:dyDescent="0.35">
      <c r="A15" t="s">
        <v>11</v>
      </c>
      <c r="B15">
        <v>359855</v>
      </c>
      <c r="C15">
        <v>376984</v>
      </c>
      <c r="D15">
        <v>736840</v>
      </c>
    </row>
    <row r="16" spans="1:4" x14ac:dyDescent="0.35">
      <c r="A16" t="s">
        <v>12</v>
      </c>
      <c r="B16">
        <v>316241</v>
      </c>
      <c r="C16">
        <v>369919</v>
      </c>
      <c r="D16">
        <v>686160</v>
      </c>
    </row>
    <row r="17" spans="1:4" x14ac:dyDescent="0.35">
      <c r="A17" t="s">
        <v>13</v>
      </c>
      <c r="B17">
        <v>104696</v>
      </c>
      <c r="C17">
        <v>206194</v>
      </c>
      <c r="D17">
        <v>310890</v>
      </c>
    </row>
    <row r="18" spans="1:4" x14ac:dyDescent="0.35">
      <c r="A18" t="s">
        <v>3</v>
      </c>
      <c r="B18">
        <v>2708558</v>
      </c>
      <c r="C18">
        <v>2846087</v>
      </c>
      <c r="D18">
        <v>5554645</v>
      </c>
    </row>
    <row r="20" spans="1:4" x14ac:dyDescent="0.35">
      <c r="A2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4"/>
  <sheetViews>
    <sheetView tabSelected="1" zoomScale="99" zoomScaleNormal="99" workbookViewId="0">
      <selection activeCell="U17" sqref="U17"/>
    </sheetView>
  </sheetViews>
  <sheetFormatPr baseColWidth="10" defaultRowHeight="14.5" x14ac:dyDescent="0.35"/>
  <cols>
    <col min="1" max="1" width="8.90625" customWidth="1"/>
    <col min="10" max="10" width="13.1796875" customWidth="1"/>
  </cols>
  <sheetData>
    <row r="1" spans="1:18" x14ac:dyDescent="0.35">
      <c r="A1" t="s">
        <v>14</v>
      </c>
    </row>
    <row r="2" spans="1:18" x14ac:dyDescent="0.35">
      <c r="A2" t="s">
        <v>15</v>
      </c>
    </row>
    <row r="3" spans="1:18" x14ac:dyDescent="0.35">
      <c r="A3" t="s">
        <v>0</v>
      </c>
    </row>
    <row r="4" spans="1:18" x14ac:dyDescent="0.35">
      <c r="C4" s="2" t="s">
        <v>31</v>
      </c>
    </row>
    <row r="5" spans="1:18" x14ac:dyDescent="0.3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/>
      <c r="M5" s="1"/>
    </row>
    <row r="6" spans="1:18" x14ac:dyDescent="0.35">
      <c r="B6" t="s">
        <v>16</v>
      </c>
      <c r="G6" s="3" t="s">
        <v>25</v>
      </c>
      <c r="H6" s="4"/>
      <c r="I6" s="3" t="s">
        <v>24</v>
      </c>
      <c r="J6" s="4"/>
      <c r="K6" s="5" t="s">
        <v>28</v>
      </c>
      <c r="O6" s="2"/>
      <c r="P6" s="2" t="s">
        <v>28</v>
      </c>
      <c r="Q6" s="2" t="s">
        <v>30</v>
      </c>
    </row>
    <row r="7" spans="1:18" x14ac:dyDescent="0.35">
      <c r="A7" s="2" t="s">
        <v>26</v>
      </c>
      <c r="C7" t="s">
        <v>1</v>
      </c>
      <c r="D7" t="s">
        <v>2</v>
      </c>
      <c r="E7" t="s">
        <v>3</v>
      </c>
      <c r="G7" s="6" t="s">
        <v>22</v>
      </c>
      <c r="H7" s="6" t="s">
        <v>23</v>
      </c>
      <c r="I7" s="6" t="s">
        <v>32</v>
      </c>
      <c r="J7" s="6" t="s">
        <v>33</v>
      </c>
      <c r="K7" s="7" t="s">
        <v>29</v>
      </c>
      <c r="O7" s="2" t="s">
        <v>26</v>
      </c>
      <c r="P7" s="2" t="s">
        <v>29</v>
      </c>
      <c r="Q7" s="2" t="s">
        <v>34</v>
      </c>
    </row>
    <row r="8" spans="1:18" x14ac:dyDescent="0.35">
      <c r="A8" s="2">
        <v>1</v>
      </c>
      <c r="B8" t="s">
        <v>4</v>
      </c>
      <c r="C8">
        <v>95453</v>
      </c>
      <c r="D8">
        <v>91395</v>
      </c>
      <c r="E8">
        <v>186848</v>
      </c>
      <c r="G8" s="2">
        <v>0</v>
      </c>
      <c r="H8" s="2">
        <v>3</v>
      </c>
      <c r="I8" s="2">
        <f>H8-G8</f>
        <v>3</v>
      </c>
      <c r="J8" s="2">
        <f>I8/$I$9</f>
        <v>1</v>
      </c>
      <c r="K8" s="8">
        <f>C8/I8</f>
        <v>31817.666666666668</v>
      </c>
      <c r="O8" s="2">
        <v>1</v>
      </c>
      <c r="P8" s="8">
        <f>VLOOKUP($O8,$A$8:$K$17,$K$5,FALSE)</f>
        <v>31817.666666666668</v>
      </c>
      <c r="Q8" s="2">
        <v>0</v>
      </c>
    </row>
    <row r="9" spans="1:18" x14ac:dyDescent="0.35">
      <c r="A9" s="2">
        <v>2</v>
      </c>
      <c r="B9" t="s">
        <v>5</v>
      </c>
      <c r="C9">
        <v>100113</v>
      </c>
      <c r="D9">
        <v>96338</v>
      </c>
      <c r="E9">
        <v>196451</v>
      </c>
      <c r="G9" s="2">
        <v>3</v>
      </c>
      <c r="H9" s="2">
        <v>6</v>
      </c>
      <c r="I9" s="2">
        <f t="shared" ref="I9:I17" si="0">H9-G9</f>
        <v>3</v>
      </c>
      <c r="J9" s="2">
        <f>I9/$I$9</f>
        <v>1</v>
      </c>
      <c r="K9" s="8">
        <f>C9/I9</f>
        <v>33371</v>
      </c>
      <c r="O9" s="2">
        <v>1</v>
      </c>
      <c r="P9" s="8">
        <f t="shared" ref="P9:P72" si="1">VLOOKUP($O9,$A$8:$K$17,$K$5,FALSE)</f>
        <v>31817.666666666668</v>
      </c>
      <c r="Q9" s="2"/>
      <c r="R9" t="s">
        <v>4</v>
      </c>
    </row>
    <row r="10" spans="1:18" x14ac:dyDescent="0.35">
      <c r="A10" s="2">
        <v>3</v>
      </c>
      <c r="B10" t="s">
        <v>6</v>
      </c>
      <c r="C10">
        <v>168844</v>
      </c>
      <c r="D10">
        <v>161120</v>
      </c>
      <c r="E10">
        <v>329964</v>
      </c>
      <c r="G10" s="2">
        <v>6</v>
      </c>
      <c r="H10" s="2">
        <v>11</v>
      </c>
      <c r="I10" s="2">
        <f t="shared" si="0"/>
        <v>5</v>
      </c>
      <c r="J10" s="2">
        <f>I10/$I$9</f>
        <v>1.6666666666666667</v>
      </c>
      <c r="K10" s="8">
        <f>C10/I10</f>
        <v>33768.800000000003</v>
      </c>
      <c r="O10" s="2">
        <v>1</v>
      </c>
      <c r="P10" s="8">
        <f t="shared" si="1"/>
        <v>31817.666666666668</v>
      </c>
      <c r="Q10" s="2"/>
    </row>
    <row r="11" spans="1:18" x14ac:dyDescent="0.35">
      <c r="A11" s="2">
        <v>4</v>
      </c>
      <c r="B11" t="s">
        <v>7</v>
      </c>
      <c r="C11">
        <v>240243</v>
      </c>
      <c r="D11">
        <v>226906</v>
      </c>
      <c r="E11">
        <v>467148</v>
      </c>
      <c r="G11" s="2">
        <v>11</v>
      </c>
      <c r="H11" s="2">
        <v>18</v>
      </c>
      <c r="I11" s="2">
        <f t="shared" si="0"/>
        <v>7</v>
      </c>
      <c r="J11" s="2">
        <f>I11/$I$9</f>
        <v>2.3333333333333335</v>
      </c>
      <c r="K11" s="8">
        <f>C11/I11</f>
        <v>34320.428571428572</v>
      </c>
      <c r="O11" s="2">
        <v>2</v>
      </c>
      <c r="P11" s="8">
        <f t="shared" si="1"/>
        <v>33371</v>
      </c>
      <c r="Q11" s="2">
        <v>3</v>
      </c>
    </row>
    <row r="12" spans="1:18" x14ac:dyDescent="0.35">
      <c r="A12" s="2">
        <v>5</v>
      </c>
      <c r="B12" t="s">
        <v>8</v>
      </c>
      <c r="C12">
        <v>241194</v>
      </c>
      <c r="D12">
        <v>228300</v>
      </c>
      <c r="E12">
        <v>469494</v>
      </c>
      <c r="G12" s="2">
        <v>18</v>
      </c>
      <c r="H12" s="2">
        <v>25</v>
      </c>
      <c r="I12" s="2">
        <f t="shared" si="0"/>
        <v>7</v>
      </c>
      <c r="J12" s="2">
        <f>I12/$I$9</f>
        <v>2.3333333333333335</v>
      </c>
      <c r="K12" s="8">
        <f>C12/I12</f>
        <v>34456.285714285717</v>
      </c>
      <c r="O12" s="2">
        <v>2</v>
      </c>
      <c r="P12" s="8">
        <f t="shared" si="1"/>
        <v>33371</v>
      </c>
      <c r="Q12" s="2"/>
      <c r="R12" t="s">
        <v>5</v>
      </c>
    </row>
    <row r="13" spans="1:18" x14ac:dyDescent="0.35">
      <c r="A13" s="2">
        <v>6</v>
      </c>
      <c r="B13" t="s">
        <v>9</v>
      </c>
      <c r="C13">
        <v>507209</v>
      </c>
      <c r="D13">
        <v>506950</v>
      </c>
      <c r="E13">
        <v>1014159</v>
      </c>
      <c r="G13" s="2">
        <v>25</v>
      </c>
      <c r="H13" s="2">
        <v>40</v>
      </c>
      <c r="I13" s="2">
        <f t="shared" si="0"/>
        <v>15</v>
      </c>
      <c r="J13" s="2">
        <f>I13/$I$9</f>
        <v>5</v>
      </c>
      <c r="K13" s="8">
        <f>C13/I13</f>
        <v>33813.933333333334</v>
      </c>
      <c r="O13" s="2">
        <v>2</v>
      </c>
      <c r="P13" s="8">
        <f t="shared" si="1"/>
        <v>33371</v>
      </c>
      <c r="Q13" s="2"/>
    </row>
    <row r="14" spans="1:18" x14ac:dyDescent="0.35">
      <c r="A14" s="2">
        <v>7</v>
      </c>
      <c r="B14" t="s">
        <v>10</v>
      </c>
      <c r="C14">
        <v>574710</v>
      </c>
      <c r="D14">
        <v>581980</v>
      </c>
      <c r="E14">
        <v>1156691</v>
      </c>
      <c r="G14" s="2">
        <v>40</v>
      </c>
      <c r="H14" s="2">
        <v>55</v>
      </c>
      <c r="I14" s="2">
        <f t="shared" si="0"/>
        <v>15</v>
      </c>
      <c r="J14" s="2">
        <f>I14/$I$9</f>
        <v>5</v>
      </c>
      <c r="K14" s="8">
        <f>C14/I14</f>
        <v>38314</v>
      </c>
      <c r="O14" s="2">
        <v>3</v>
      </c>
      <c r="P14" s="8">
        <f t="shared" si="1"/>
        <v>33768.800000000003</v>
      </c>
      <c r="Q14" s="2">
        <v>6</v>
      </c>
    </row>
    <row r="15" spans="1:18" x14ac:dyDescent="0.35">
      <c r="A15" s="2">
        <v>8</v>
      </c>
      <c r="B15" t="s">
        <v>11</v>
      </c>
      <c r="C15">
        <v>359855</v>
      </c>
      <c r="D15">
        <v>376984</v>
      </c>
      <c r="E15">
        <v>736840</v>
      </c>
      <c r="G15" s="2">
        <v>55</v>
      </c>
      <c r="H15" s="2">
        <v>65</v>
      </c>
      <c r="I15" s="2">
        <f t="shared" si="0"/>
        <v>10</v>
      </c>
      <c r="J15" s="2">
        <f>I15/$I$9</f>
        <v>3.3333333333333335</v>
      </c>
      <c r="K15" s="8">
        <f>C15/I15</f>
        <v>35985.5</v>
      </c>
      <c r="O15" s="2">
        <v>3</v>
      </c>
      <c r="P15" s="8">
        <f t="shared" si="1"/>
        <v>33768.800000000003</v>
      </c>
      <c r="Q15" s="2"/>
    </row>
    <row r="16" spans="1:18" x14ac:dyDescent="0.35">
      <c r="A16" s="2">
        <v>9</v>
      </c>
      <c r="B16" t="s">
        <v>12</v>
      </c>
      <c r="C16">
        <v>316241</v>
      </c>
      <c r="D16">
        <v>369919</v>
      </c>
      <c r="E16">
        <v>686160</v>
      </c>
      <c r="G16" s="2">
        <v>65</v>
      </c>
      <c r="H16" s="2">
        <v>80</v>
      </c>
      <c r="I16" s="2">
        <f t="shared" si="0"/>
        <v>15</v>
      </c>
      <c r="J16" s="2">
        <f>I16/$I$9</f>
        <v>5</v>
      </c>
      <c r="K16" s="8">
        <f>C16/I16</f>
        <v>21082.733333333334</v>
      </c>
      <c r="O16" s="2">
        <v>3</v>
      </c>
      <c r="P16" s="8">
        <f t="shared" si="1"/>
        <v>33768.800000000003</v>
      </c>
      <c r="Q16" s="2"/>
      <c r="R16" t="s">
        <v>6</v>
      </c>
    </row>
    <row r="17" spans="1:18" x14ac:dyDescent="0.35">
      <c r="A17" s="2">
        <v>10</v>
      </c>
      <c r="B17" t="s">
        <v>13</v>
      </c>
      <c r="C17">
        <v>104696</v>
      </c>
      <c r="D17">
        <v>206194</v>
      </c>
      <c r="E17">
        <v>310890</v>
      </c>
      <c r="G17" s="2">
        <v>80</v>
      </c>
      <c r="H17" s="2">
        <v>105</v>
      </c>
      <c r="I17" s="2">
        <f t="shared" si="0"/>
        <v>25</v>
      </c>
      <c r="J17" s="2">
        <f>I17/$I$9</f>
        <v>8.3333333333333339</v>
      </c>
      <c r="K17" s="8">
        <f>C17/I17</f>
        <v>4187.84</v>
      </c>
      <c r="O17" s="2">
        <v>3</v>
      </c>
      <c r="P17" s="8">
        <f t="shared" si="1"/>
        <v>33768.800000000003</v>
      </c>
      <c r="Q17" s="2"/>
    </row>
    <row r="18" spans="1:18" x14ac:dyDescent="0.35">
      <c r="B18" t="s">
        <v>3</v>
      </c>
      <c r="C18">
        <v>2708558</v>
      </c>
      <c r="D18">
        <v>2846087</v>
      </c>
      <c r="E18">
        <v>5554645</v>
      </c>
      <c r="G18" s="2" t="s">
        <v>3</v>
      </c>
      <c r="H18" s="2"/>
      <c r="I18" s="2">
        <f>SUM(I8:I17)</f>
        <v>105</v>
      </c>
      <c r="J18" s="2"/>
      <c r="K18" s="2"/>
      <c r="O18" s="2">
        <v>3</v>
      </c>
      <c r="P18" s="8">
        <f t="shared" si="1"/>
        <v>33768.800000000003</v>
      </c>
      <c r="Q18" s="2"/>
    </row>
    <row r="19" spans="1:18" x14ac:dyDescent="0.35">
      <c r="O19" s="2">
        <v>4</v>
      </c>
      <c r="P19" s="8">
        <f t="shared" si="1"/>
        <v>34320.428571428572</v>
      </c>
      <c r="Q19" s="2">
        <v>10</v>
      </c>
    </row>
    <row r="20" spans="1:18" x14ac:dyDescent="0.35">
      <c r="B20" t="s">
        <v>17</v>
      </c>
      <c r="O20" s="2">
        <v>4</v>
      </c>
      <c r="P20" s="8">
        <f t="shared" si="1"/>
        <v>34320.428571428572</v>
      </c>
      <c r="Q20" s="2"/>
    </row>
    <row r="21" spans="1:18" x14ac:dyDescent="0.35">
      <c r="O21" s="2">
        <v>4</v>
      </c>
      <c r="P21" s="8">
        <f t="shared" si="1"/>
        <v>34320.428571428572</v>
      </c>
      <c r="Q21" s="2"/>
    </row>
    <row r="22" spans="1:18" x14ac:dyDescent="0.35">
      <c r="F22" t="s">
        <v>21</v>
      </c>
      <c r="K22" t="s">
        <v>18</v>
      </c>
      <c r="O22" s="2">
        <v>4</v>
      </c>
      <c r="P22" s="8">
        <f t="shared" si="1"/>
        <v>34320.428571428572</v>
      </c>
      <c r="Q22" s="2"/>
      <c r="R22" t="s">
        <v>7</v>
      </c>
    </row>
    <row r="23" spans="1:18" x14ac:dyDescent="0.35">
      <c r="O23" s="2">
        <v>4</v>
      </c>
      <c r="P23" s="8">
        <f t="shared" si="1"/>
        <v>34320.428571428572</v>
      </c>
      <c r="Q23" s="2"/>
    </row>
    <row r="24" spans="1:18" x14ac:dyDescent="0.35">
      <c r="O24" s="2">
        <v>4</v>
      </c>
      <c r="P24" s="8">
        <f t="shared" si="1"/>
        <v>34320.428571428572</v>
      </c>
      <c r="Q24" s="2"/>
    </row>
    <row r="25" spans="1:18" x14ac:dyDescent="0.35">
      <c r="O25" s="2">
        <v>4</v>
      </c>
      <c r="P25" s="8">
        <f t="shared" si="1"/>
        <v>34320.428571428572</v>
      </c>
      <c r="Q25" s="2"/>
    </row>
    <row r="26" spans="1:18" x14ac:dyDescent="0.35">
      <c r="O26" s="2">
        <v>5</v>
      </c>
      <c r="P26" s="8">
        <f t="shared" si="1"/>
        <v>34456.285714285717</v>
      </c>
      <c r="Q26" s="2">
        <v>18</v>
      </c>
    </row>
    <row r="27" spans="1:18" x14ac:dyDescent="0.35">
      <c r="O27" s="2">
        <v>5</v>
      </c>
      <c r="P27" s="8">
        <f t="shared" si="1"/>
        <v>34456.285714285717</v>
      </c>
      <c r="Q27" s="2"/>
    </row>
    <row r="28" spans="1:18" x14ac:dyDescent="0.35">
      <c r="O28" s="2">
        <v>5</v>
      </c>
      <c r="P28" s="8">
        <f t="shared" si="1"/>
        <v>34456.285714285717</v>
      </c>
      <c r="Q28" s="2"/>
    </row>
    <row r="29" spans="1:18" x14ac:dyDescent="0.35">
      <c r="O29" s="2">
        <v>5</v>
      </c>
      <c r="P29" s="8">
        <f t="shared" si="1"/>
        <v>34456.285714285717</v>
      </c>
      <c r="Q29" s="2"/>
    </row>
    <row r="30" spans="1:18" x14ac:dyDescent="0.35">
      <c r="O30" s="2">
        <v>5</v>
      </c>
      <c r="P30" s="8">
        <f t="shared" si="1"/>
        <v>34456.285714285717</v>
      </c>
      <c r="Q30" s="2"/>
      <c r="R30" t="s">
        <v>8</v>
      </c>
    </row>
    <row r="31" spans="1:18" x14ac:dyDescent="0.35">
      <c r="O31" s="2">
        <v>5</v>
      </c>
      <c r="P31" s="8">
        <f t="shared" si="1"/>
        <v>34456.285714285717</v>
      </c>
      <c r="Q31" s="2"/>
    </row>
    <row r="32" spans="1:18" x14ac:dyDescent="0.35">
      <c r="O32" s="2">
        <v>5</v>
      </c>
      <c r="P32" s="8">
        <f t="shared" si="1"/>
        <v>34456.285714285717</v>
      </c>
      <c r="Q32" s="2"/>
    </row>
    <row r="33" spans="3:18" x14ac:dyDescent="0.35">
      <c r="O33" s="2">
        <v>6</v>
      </c>
      <c r="P33" s="8">
        <f t="shared" si="1"/>
        <v>33813.933333333334</v>
      </c>
      <c r="Q33" s="2">
        <v>25</v>
      </c>
    </row>
    <row r="34" spans="3:18" x14ac:dyDescent="0.35">
      <c r="O34" s="2">
        <v>6</v>
      </c>
      <c r="P34" s="8">
        <f t="shared" si="1"/>
        <v>33813.933333333334</v>
      </c>
      <c r="Q34" s="2"/>
    </row>
    <row r="35" spans="3:18" x14ac:dyDescent="0.35">
      <c r="O35" s="2">
        <v>6</v>
      </c>
      <c r="P35" s="8">
        <f t="shared" si="1"/>
        <v>33813.933333333334</v>
      </c>
      <c r="Q35" s="2"/>
    </row>
    <row r="36" spans="3:18" x14ac:dyDescent="0.35">
      <c r="O36" s="2">
        <v>6</v>
      </c>
      <c r="P36" s="8">
        <f t="shared" si="1"/>
        <v>33813.933333333334</v>
      </c>
      <c r="Q36" s="2"/>
    </row>
    <row r="37" spans="3:18" x14ac:dyDescent="0.35">
      <c r="O37" s="2">
        <v>6</v>
      </c>
      <c r="P37" s="8">
        <f t="shared" si="1"/>
        <v>33813.933333333334</v>
      </c>
      <c r="Q37" s="2"/>
    </row>
    <row r="38" spans="3:18" x14ac:dyDescent="0.35">
      <c r="C38" t="s">
        <v>19</v>
      </c>
      <c r="J38" t="s">
        <v>20</v>
      </c>
      <c r="O38" s="2">
        <v>6</v>
      </c>
      <c r="P38" s="8">
        <f t="shared" si="1"/>
        <v>33813.933333333334</v>
      </c>
      <c r="Q38" s="2"/>
    </row>
    <row r="39" spans="3:18" x14ac:dyDescent="0.35">
      <c r="O39" s="2">
        <v>6</v>
      </c>
      <c r="P39" s="8">
        <f t="shared" si="1"/>
        <v>33813.933333333334</v>
      </c>
      <c r="Q39" s="2"/>
    </row>
    <row r="40" spans="3:18" x14ac:dyDescent="0.35">
      <c r="O40" s="2">
        <v>6</v>
      </c>
      <c r="P40" s="8">
        <f t="shared" si="1"/>
        <v>33813.933333333334</v>
      </c>
      <c r="Q40" s="2"/>
      <c r="R40" t="s">
        <v>9</v>
      </c>
    </row>
    <row r="41" spans="3:18" x14ac:dyDescent="0.35">
      <c r="O41" s="2">
        <v>6</v>
      </c>
      <c r="P41" s="8">
        <f t="shared" si="1"/>
        <v>33813.933333333334</v>
      </c>
      <c r="Q41" s="2"/>
    </row>
    <row r="42" spans="3:18" x14ac:dyDescent="0.35">
      <c r="O42" s="2">
        <v>6</v>
      </c>
      <c r="P42" s="8">
        <f t="shared" si="1"/>
        <v>33813.933333333334</v>
      </c>
      <c r="Q42" s="2"/>
    </row>
    <row r="43" spans="3:18" x14ac:dyDescent="0.35">
      <c r="O43" s="2">
        <v>6</v>
      </c>
      <c r="P43" s="8">
        <f t="shared" si="1"/>
        <v>33813.933333333334</v>
      </c>
      <c r="Q43" s="2"/>
    </row>
    <row r="44" spans="3:18" x14ac:dyDescent="0.35">
      <c r="O44" s="2">
        <v>6</v>
      </c>
      <c r="P44" s="8">
        <f t="shared" si="1"/>
        <v>33813.933333333334</v>
      </c>
      <c r="Q44" s="2"/>
    </row>
    <row r="45" spans="3:18" x14ac:dyDescent="0.35">
      <c r="O45" s="2">
        <v>6</v>
      </c>
      <c r="P45" s="8">
        <f t="shared" si="1"/>
        <v>33813.933333333334</v>
      </c>
      <c r="Q45" s="2"/>
    </row>
    <row r="46" spans="3:18" x14ac:dyDescent="0.35">
      <c r="O46" s="2">
        <v>6</v>
      </c>
      <c r="P46" s="8">
        <f t="shared" si="1"/>
        <v>33813.933333333334</v>
      </c>
      <c r="Q46" s="2"/>
    </row>
    <row r="47" spans="3:18" x14ac:dyDescent="0.35">
      <c r="O47" s="2">
        <v>6</v>
      </c>
      <c r="P47" s="8">
        <f t="shared" si="1"/>
        <v>33813.933333333334</v>
      </c>
      <c r="Q47" s="2"/>
    </row>
    <row r="48" spans="3:18" x14ac:dyDescent="0.35">
      <c r="O48" s="2">
        <v>7</v>
      </c>
      <c r="P48" s="8">
        <f t="shared" si="1"/>
        <v>38314</v>
      </c>
      <c r="Q48" s="2">
        <v>40</v>
      </c>
    </row>
    <row r="49" spans="15:18" x14ac:dyDescent="0.35">
      <c r="O49" s="2">
        <v>7</v>
      </c>
      <c r="P49" s="8">
        <f t="shared" si="1"/>
        <v>38314</v>
      </c>
      <c r="Q49" s="2"/>
    </row>
    <row r="50" spans="15:18" x14ac:dyDescent="0.35">
      <c r="O50" s="2">
        <v>7</v>
      </c>
      <c r="P50" s="8">
        <f t="shared" si="1"/>
        <v>38314</v>
      </c>
      <c r="Q50" s="2"/>
    </row>
    <row r="51" spans="15:18" x14ac:dyDescent="0.35">
      <c r="O51" s="2">
        <v>7</v>
      </c>
      <c r="P51" s="8">
        <f t="shared" si="1"/>
        <v>38314</v>
      </c>
      <c r="Q51" s="2"/>
    </row>
    <row r="52" spans="15:18" x14ac:dyDescent="0.35">
      <c r="O52" s="2">
        <v>7</v>
      </c>
      <c r="P52" s="8">
        <f t="shared" si="1"/>
        <v>38314</v>
      </c>
      <c r="Q52" s="2"/>
    </row>
    <row r="53" spans="15:18" x14ac:dyDescent="0.35">
      <c r="O53" s="2">
        <v>7</v>
      </c>
      <c r="P53" s="8">
        <f t="shared" si="1"/>
        <v>38314</v>
      </c>
      <c r="Q53" s="2"/>
    </row>
    <row r="54" spans="15:18" x14ac:dyDescent="0.35">
      <c r="O54" s="2">
        <v>7</v>
      </c>
      <c r="P54" s="8">
        <f t="shared" si="1"/>
        <v>38314</v>
      </c>
      <c r="Q54" s="2"/>
    </row>
    <row r="55" spans="15:18" x14ac:dyDescent="0.35">
      <c r="O55" s="2">
        <v>7</v>
      </c>
      <c r="P55" s="8">
        <f t="shared" si="1"/>
        <v>38314</v>
      </c>
      <c r="Q55" s="2"/>
      <c r="R55" t="s">
        <v>10</v>
      </c>
    </row>
    <row r="56" spans="15:18" x14ac:dyDescent="0.35">
      <c r="O56" s="2">
        <v>7</v>
      </c>
      <c r="P56" s="8">
        <f t="shared" si="1"/>
        <v>38314</v>
      </c>
      <c r="Q56" s="2"/>
    </row>
    <row r="57" spans="15:18" x14ac:dyDescent="0.35">
      <c r="O57" s="2">
        <v>7</v>
      </c>
      <c r="P57" s="8">
        <f t="shared" si="1"/>
        <v>38314</v>
      </c>
      <c r="Q57" s="2"/>
    </row>
    <row r="58" spans="15:18" x14ac:dyDescent="0.35">
      <c r="O58" s="2">
        <v>7</v>
      </c>
      <c r="P58" s="8">
        <f t="shared" si="1"/>
        <v>38314</v>
      </c>
      <c r="Q58" s="2"/>
    </row>
    <row r="59" spans="15:18" x14ac:dyDescent="0.35">
      <c r="O59" s="2">
        <v>7</v>
      </c>
      <c r="P59" s="8">
        <f t="shared" si="1"/>
        <v>38314</v>
      </c>
      <c r="Q59" s="2"/>
    </row>
    <row r="60" spans="15:18" x14ac:dyDescent="0.35">
      <c r="O60" s="2">
        <v>7</v>
      </c>
      <c r="P60" s="8">
        <f t="shared" si="1"/>
        <v>38314</v>
      </c>
      <c r="Q60" s="2"/>
    </row>
    <row r="61" spans="15:18" x14ac:dyDescent="0.35">
      <c r="O61" s="2">
        <v>7</v>
      </c>
      <c r="P61" s="8">
        <f t="shared" si="1"/>
        <v>38314</v>
      </c>
      <c r="Q61" s="2"/>
    </row>
    <row r="62" spans="15:18" x14ac:dyDescent="0.35">
      <c r="O62" s="2">
        <v>7</v>
      </c>
      <c r="P62" s="8">
        <f t="shared" si="1"/>
        <v>38314</v>
      </c>
      <c r="Q62" s="2"/>
    </row>
    <row r="63" spans="15:18" x14ac:dyDescent="0.35">
      <c r="O63" s="2">
        <v>8</v>
      </c>
      <c r="P63" s="8">
        <f t="shared" si="1"/>
        <v>35985.5</v>
      </c>
      <c r="Q63" s="2">
        <v>55</v>
      </c>
    </row>
    <row r="64" spans="15:18" x14ac:dyDescent="0.35">
      <c r="O64" s="2">
        <v>8</v>
      </c>
      <c r="P64" s="8">
        <f t="shared" si="1"/>
        <v>35985.5</v>
      </c>
      <c r="Q64" s="2"/>
    </row>
    <row r="65" spans="15:18" x14ac:dyDescent="0.35">
      <c r="O65" s="2">
        <v>8</v>
      </c>
      <c r="P65" s="8">
        <f t="shared" si="1"/>
        <v>35985.5</v>
      </c>
      <c r="Q65" s="2"/>
    </row>
    <row r="66" spans="15:18" x14ac:dyDescent="0.35">
      <c r="O66" s="2">
        <v>8</v>
      </c>
      <c r="P66" s="8">
        <f t="shared" si="1"/>
        <v>35985.5</v>
      </c>
      <c r="Q66" s="2"/>
    </row>
    <row r="67" spans="15:18" x14ac:dyDescent="0.35">
      <c r="O67" s="2">
        <v>8</v>
      </c>
      <c r="P67" s="8">
        <f t="shared" si="1"/>
        <v>35985.5</v>
      </c>
      <c r="Q67" s="2"/>
    </row>
    <row r="68" spans="15:18" x14ac:dyDescent="0.35">
      <c r="O68" s="2">
        <v>8</v>
      </c>
      <c r="P68" s="8">
        <f t="shared" si="1"/>
        <v>35985.5</v>
      </c>
      <c r="Q68" s="2"/>
      <c r="R68" t="s">
        <v>11</v>
      </c>
    </row>
    <row r="69" spans="15:18" x14ac:dyDescent="0.35">
      <c r="O69" s="2">
        <v>8</v>
      </c>
      <c r="P69" s="8">
        <f t="shared" si="1"/>
        <v>35985.5</v>
      </c>
      <c r="Q69" s="2"/>
    </row>
    <row r="70" spans="15:18" x14ac:dyDescent="0.35">
      <c r="O70" s="2">
        <v>8</v>
      </c>
      <c r="P70" s="8">
        <f t="shared" si="1"/>
        <v>35985.5</v>
      </c>
      <c r="Q70" s="2"/>
    </row>
    <row r="71" spans="15:18" x14ac:dyDescent="0.35">
      <c r="O71" s="2">
        <v>8</v>
      </c>
      <c r="P71" s="8">
        <f t="shared" si="1"/>
        <v>35985.5</v>
      </c>
      <c r="Q71" s="2"/>
    </row>
    <row r="72" spans="15:18" x14ac:dyDescent="0.35">
      <c r="O72" s="2">
        <v>8</v>
      </c>
      <c r="P72" s="8">
        <f t="shared" si="1"/>
        <v>35985.5</v>
      </c>
      <c r="Q72" s="2"/>
    </row>
    <row r="73" spans="15:18" x14ac:dyDescent="0.35">
      <c r="O73" s="2">
        <v>9</v>
      </c>
      <c r="P73" s="8">
        <f t="shared" ref="P73:P112" si="2">VLOOKUP($O73,$A$8:$K$17,$K$5,FALSE)</f>
        <v>21082.733333333334</v>
      </c>
      <c r="Q73" s="2">
        <v>65</v>
      </c>
    </row>
    <row r="74" spans="15:18" x14ac:dyDescent="0.35">
      <c r="O74" s="2">
        <v>9</v>
      </c>
      <c r="P74" s="8">
        <f t="shared" si="2"/>
        <v>21082.733333333334</v>
      </c>
      <c r="Q74" s="2"/>
    </row>
    <row r="75" spans="15:18" x14ac:dyDescent="0.35">
      <c r="O75" s="2">
        <v>9</v>
      </c>
      <c r="P75" s="8">
        <f t="shared" si="2"/>
        <v>21082.733333333334</v>
      </c>
      <c r="Q75" s="2"/>
    </row>
    <row r="76" spans="15:18" x14ac:dyDescent="0.35">
      <c r="O76" s="2">
        <v>9</v>
      </c>
      <c r="P76" s="8">
        <f t="shared" si="2"/>
        <v>21082.733333333334</v>
      </c>
      <c r="Q76" s="2"/>
    </row>
    <row r="77" spans="15:18" x14ac:dyDescent="0.35">
      <c r="O77" s="2">
        <v>9</v>
      </c>
      <c r="P77" s="8">
        <f t="shared" si="2"/>
        <v>21082.733333333334</v>
      </c>
      <c r="Q77" s="2"/>
    </row>
    <row r="78" spans="15:18" x14ac:dyDescent="0.35">
      <c r="O78" s="2">
        <v>9</v>
      </c>
      <c r="P78" s="8">
        <f t="shared" si="2"/>
        <v>21082.733333333334</v>
      </c>
      <c r="Q78" s="2"/>
    </row>
    <row r="79" spans="15:18" x14ac:dyDescent="0.35">
      <c r="O79" s="2">
        <v>9</v>
      </c>
      <c r="P79" s="8">
        <f t="shared" si="2"/>
        <v>21082.733333333334</v>
      </c>
      <c r="Q79" s="2"/>
    </row>
    <row r="80" spans="15:18" x14ac:dyDescent="0.35">
      <c r="O80" s="2">
        <v>9</v>
      </c>
      <c r="P80" s="8">
        <f t="shared" si="2"/>
        <v>21082.733333333334</v>
      </c>
      <c r="Q80" s="2"/>
      <c r="R80" t="s">
        <v>12</v>
      </c>
    </row>
    <row r="81" spans="15:17" x14ac:dyDescent="0.35">
      <c r="O81" s="2">
        <v>9</v>
      </c>
      <c r="P81" s="8">
        <f t="shared" si="2"/>
        <v>21082.733333333334</v>
      </c>
      <c r="Q81" s="2"/>
    </row>
    <row r="82" spans="15:17" x14ac:dyDescent="0.35">
      <c r="O82" s="2">
        <v>9</v>
      </c>
      <c r="P82" s="8">
        <f t="shared" si="2"/>
        <v>21082.733333333334</v>
      </c>
      <c r="Q82" s="2"/>
    </row>
    <row r="83" spans="15:17" x14ac:dyDescent="0.35">
      <c r="O83" s="2">
        <v>9</v>
      </c>
      <c r="P83" s="8">
        <f t="shared" si="2"/>
        <v>21082.733333333334</v>
      </c>
      <c r="Q83" s="2"/>
    </row>
    <row r="84" spans="15:17" x14ac:dyDescent="0.35">
      <c r="O84" s="2">
        <v>9</v>
      </c>
      <c r="P84" s="8">
        <f t="shared" si="2"/>
        <v>21082.733333333334</v>
      </c>
      <c r="Q84" s="2"/>
    </row>
    <row r="85" spans="15:17" x14ac:dyDescent="0.35">
      <c r="O85" s="2">
        <v>9</v>
      </c>
      <c r="P85" s="8">
        <f t="shared" si="2"/>
        <v>21082.733333333334</v>
      </c>
      <c r="Q85" s="2"/>
    </row>
    <row r="86" spans="15:17" x14ac:dyDescent="0.35">
      <c r="O86" s="2">
        <v>9</v>
      </c>
      <c r="P86" s="8">
        <f t="shared" si="2"/>
        <v>21082.733333333334</v>
      </c>
      <c r="Q86" s="2"/>
    </row>
    <row r="87" spans="15:17" x14ac:dyDescent="0.35">
      <c r="O87" s="2">
        <v>9</v>
      </c>
      <c r="P87" s="8">
        <f t="shared" si="2"/>
        <v>21082.733333333334</v>
      </c>
      <c r="Q87" s="2"/>
    </row>
    <row r="88" spans="15:17" x14ac:dyDescent="0.35">
      <c r="O88" s="2">
        <v>10</v>
      </c>
      <c r="P88" s="8">
        <f t="shared" si="2"/>
        <v>4187.84</v>
      </c>
      <c r="Q88" s="2">
        <v>80</v>
      </c>
    </row>
    <row r="89" spans="15:17" x14ac:dyDescent="0.35">
      <c r="O89" s="2">
        <v>10</v>
      </c>
      <c r="P89" s="8">
        <f t="shared" si="2"/>
        <v>4187.84</v>
      </c>
      <c r="Q89" s="2"/>
    </row>
    <row r="90" spans="15:17" x14ac:dyDescent="0.35">
      <c r="O90" s="2">
        <v>10</v>
      </c>
      <c r="P90" s="8">
        <f t="shared" si="2"/>
        <v>4187.84</v>
      </c>
      <c r="Q90" s="2"/>
    </row>
    <row r="91" spans="15:17" x14ac:dyDescent="0.35">
      <c r="O91" s="2">
        <v>10</v>
      </c>
      <c r="P91" s="8">
        <f t="shared" si="2"/>
        <v>4187.84</v>
      </c>
      <c r="Q91" s="2"/>
    </row>
    <row r="92" spans="15:17" x14ac:dyDescent="0.35">
      <c r="O92" s="2">
        <v>10</v>
      </c>
      <c r="P92" s="8">
        <f t="shared" si="2"/>
        <v>4187.84</v>
      </c>
      <c r="Q92" s="2"/>
    </row>
    <row r="93" spans="15:17" x14ac:dyDescent="0.35">
      <c r="O93" s="2">
        <v>10</v>
      </c>
      <c r="P93" s="8">
        <f t="shared" si="2"/>
        <v>4187.84</v>
      </c>
      <c r="Q93" s="2"/>
    </row>
    <row r="94" spans="15:17" x14ac:dyDescent="0.35">
      <c r="O94" s="2">
        <v>10</v>
      </c>
      <c r="P94" s="8">
        <f t="shared" si="2"/>
        <v>4187.84</v>
      </c>
      <c r="Q94" s="2"/>
    </row>
    <row r="95" spans="15:17" x14ac:dyDescent="0.35">
      <c r="O95" s="2">
        <v>10</v>
      </c>
      <c r="P95" s="8">
        <f t="shared" si="2"/>
        <v>4187.84</v>
      </c>
      <c r="Q95" s="2"/>
    </row>
    <row r="96" spans="15:17" x14ac:dyDescent="0.35">
      <c r="O96" s="2">
        <v>10</v>
      </c>
      <c r="P96" s="8">
        <f t="shared" si="2"/>
        <v>4187.84</v>
      </c>
      <c r="Q96" s="2"/>
    </row>
    <row r="97" spans="15:18" x14ac:dyDescent="0.35">
      <c r="O97" s="2">
        <v>10</v>
      </c>
      <c r="P97" s="8">
        <f t="shared" si="2"/>
        <v>4187.84</v>
      </c>
      <c r="Q97" s="2"/>
    </row>
    <row r="98" spans="15:18" x14ac:dyDescent="0.35">
      <c r="O98" s="2">
        <v>10</v>
      </c>
      <c r="P98" s="8">
        <f t="shared" si="2"/>
        <v>4187.84</v>
      </c>
      <c r="Q98" s="2"/>
      <c r="R98" t="s">
        <v>13</v>
      </c>
    </row>
    <row r="99" spans="15:18" x14ac:dyDescent="0.35">
      <c r="O99" s="2">
        <v>10</v>
      </c>
      <c r="P99" s="8">
        <f t="shared" si="2"/>
        <v>4187.84</v>
      </c>
      <c r="Q99" s="2"/>
    </row>
    <row r="100" spans="15:18" x14ac:dyDescent="0.35">
      <c r="O100" s="2">
        <v>10</v>
      </c>
      <c r="P100" s="8">
        <f t="shared" si="2"/>
        <v>4187.84</v>
      </c>
      <c r="Q100" s="2"/>
    </row>
    <row r="101" spans="15:18" x14ac:dyDescent="0.35">
      <c r="O101" s="2">
        <v>10</v>
      </c>
      <c r="P101" s="8">
        <f t="shared" si="2"/>
        <v>4187.84</v>
      </c>
      <c r="Q101" s="2"/>
    </row>
    <row r="102" spans="15:18" x14ac:dyDescent="0.35">
      <c r="O102" s="2">
        <v>10</v>
      </c>
      <c r="P102" s="8">
        <f t="shared" si="2"/>
        <v>4187.84</v>
      </c>
      <c r="Q102" s="2"/>
    </row>
    <row r="103" spans="15:18" x14ac:dyDescent="0.35">
      <c r="O103" s="2">
        <v>10</v>
      </c>
      <c r="P103" s="8">
        <f t="shared" si="2"/>
        <v>4187.84</v>
      </c>
      <c r="Q103" s="2"/>
    </row>
    <row r="104" spans="15:18" x14ac:dyDescent="0.35">
      <c r="O104" s="2">
        <v>10</v>
      </c>
      <c r="P104" s="8">
        <f t="shared" si="2"/>
        <v>4187.84</v>
      </c>
      <c r="Q104" s="2"/>
    </row>
    <row r="105" spans="15:18" x14ac:dyDescent="0.35">
      <c r="O105" s="2">
        <v>10</v>
      </c>
      <c r="P105" s="8">
        <f t="shared" si="2"/>
        <v>4187.84</v>
      </c>
      <c r="Q105" s="2"/>
    </row>
    <row r="106" spans="15:18" x14ac:dyDescent="0.35">
      <c r="O106" s="2">
        <v>10</v>
      </c>
      <c r="P106" s="8">
        <f t="shared" si="2"/>
        <v>4187.84</v>
      </c>
      <c r="Q106" s="2"/>
    </row>
    <row r="107" spans="15:18" x14ac:dyDescent="0.35">
      <c r="O107" s="2">
        <v>10</v>
      </c>
      <c r="P107" s="8">
        <f t="shared" si="2"/>
        <v>4187.84</v>
      </c>
      <c r="Q107" s="2">
        <v>100</v>
      </c>
    </row>
    <row r="108" spans="15:18" x14ac:dyDescent="0.35">
      <c r="O108" s="2">
        <v>10</v>
      </c>
      <c r="P108" s="8">
        <f t="shared" si="2"/>
        <v>4187.84</v>
      </c>
      <c r="Q108" s="2"/>
    </row>
    <row r="109" spans="15:18" x14ac:dyDescent="0.35">
      <c r="O109" s="2">
        <v>10</v>
      </c>
      <c r="P109" s="8">
        <f t="shared" si="2"/>
        <v>4187.84</v>
      </c>
      <c r="Q109" s="2"/>
    </row>
    <row r="110" spans="15:18" x14ac:dyDescent="0.35">
      <c r="O110" s="2">
        <v>10</v>
      </c>
      <c r="P110" s="8">
        <f t="shared" si="2"/>
        <v>4187.84</v>
      </c>
      <c r="Q110" s="2"/>
    </row>
    <row r="111" spans="15:18" x14ac:dyDescent="0.35">
      <c r="O111" s="2">
        <v>10</v>
      </c>
      <c r="P111" s="8">
        <f t="shared" si="2"/>
        <v>4187.84</v>
      </c>
      <c r="Q111" s="2"/>
    </row>
    <row r="112" spans="15:18" x14ac:dyDescent="0.35">
      <c r="O112" s="2">
        <v>10</v>
      </c>
      <c r="P112" s="8">
        <f t="shared" si="2"/>
        <v>4187.84</v>
      </c>
      <c r="Q112" s="2">
        <v>105</v>
      </c>
    </row>
    <row r="113" spans="15:17" x14ac:dyDescent="0.35">
      <c r="O113" s="2"/>
      <c r="P113" s="2"/>
      <c r="Q113" s="2"/>
    </row>
    <row r="114" spans="15:17" x14ac:dyDescent="0.35">
      <c r="O114" s="2" t="s">
        <v>27</v>
      </c>
      <c r="P114" s="2">
        <f>SUM(P8:P112)</f>
        <v>2708557.9999999972</v>
      </c>
      <c r="Q114" s="2"/>
    </row>
  </sheetData>
  <mergeCells count="2">
    <mergeCell ref="G6:H6"/>
    <mergeCell ref="I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rp2014_td_pop1A</vt:lpstr>
      <vt:lpstr>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Avdeev</dc:creator>
  <cp:lastModifiedBy>Alexandre Avdeev</cp:lastModifiedBy>
  <dcterms:created xsi:type="dcterms:W3CDTF">2021-09-22T08:35:23Z</dcterms:created>
  <dcterms:modified xsi:type="dcterms:W3CDTF">2021-09-29T17:53:44Z</dcterms:modified>
</cp:coreProperties>
</file>