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TD-1_Mouvement-Pyramide\2022\"/>
    </mc:Choice>
  </mc:AlternateContent>
  <xr:revisionPtr revIDLastSave="0" documentId="13_ncr:1_{B0F7B2B2-DE66-4257-9E5B-90597DD32801}" xr6:coauthVersionLast="47" xr6:coauthVersionMax="47" xr10:uidLastSave="{00000000-0000-0000-0000-000000000000}"/>
  <bookViews>
    <workbookView xWindow="4240" yWindow="4240" windowWidth="28800" windowHeight="15370" xr2:uid="{00000000-000D-0000-FFFF-FFFF00000000}"/>
  </bookViews>
  <sheets>
    <sheet name="TD-1 ex 1 Monde 1950-2010" sheetId="1" r:id="rId1"/>
    <sheet name="TD-1 ex 1 Monde 1995-201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" l="1"/>
  <c r="B20" i="1" l="1"/>
  <c r="B27" i="1" s="1"/>
  <c r="B19" i="3"/>
  <c r="B21" i="3"/>
  <c r="B23" i="3" s="1"/>
  <c r="C28" i="3" s="1"/>
  <c r="B18" i="3"/>
  <c r="B7" i="3"/>
  <c r="B9" i="3" s="1"/>
  <c r="B11" i="3" s="1"/>
  <c r="B28" i="3" s="1"/>
  <c r="B6" i="3"/>
  <c r="B21" i="1"/>
  <c r="B23" i="1" s="1"/>
  <c r="B7" i="1"/>
  <c r="B14" i="1" s="1"/>
  <c r="B8" i="1"/>
  <c r="B10" i="1" s="1"/>
  <c r="B12" i="1" s="1"/>
  <c r="B22" i="3" l="1"/>
  <c r="C27" i="3" s="1"/>
  <c r="B11" i="1"/>
  <c r="B24" i="1"/>
  <c r="B26" i="1"/>
  <c r="B25" i="1"/>
  <c r="B10" i="3"/>
  <c r="B27" i="3" s="1"/>
  <c r="B24" i="3"/>
  <c r="C29" i="3" s="1"/>
  <c r="B12" i="3"/>
  <c r="B13" i="1"/>
  <c r="B29" i="3" l="1"/>
  <c r="C12" i="3"/>
</calcChain>
</file>

<file path=xl/sharedStrings.xml><?xml version="1.0" encoding="utf-8"?>
<sst xmlns="http://schemas.openxmlformats.org/spreadsheetml/2006/main" count="60" uniqueCount="41">
  <si>
    <t>1. Population au 1 janvier 1995</t>
  </si>
  <si>
    <t>2. Population au 1 janvier 2000</t>
  </si>
  <si>
    <t>3. Nombre de naissances en 1995-2000</t>
  </si>
  <si>
    <t>4. Nombre de décès en 1995-2000</t>
  </si>
  <si>
    <t>1. Population mondiale au 1 janvier 2010</t>
  </si>
  <si>
    <t>2. Population mondiale au 1 janvier 2015</t>
  </si>
  <si>
    <t>3. Nombre de naissances en 2010-2015</t>
  </si>
  <si>
    <t>4. Nombre de décès en 2010-2015</t>
  </si>
  <si>
    <t>millions</t>
  </si>
  <si>
    <t>Population moyenne 1995-2000</t>
  </si>
  <si>
    <t>Durée</t>
  </si>
  <si>
    <t>Nombre d'année vécues</t>
  </si>
  <si>
    <t>TBM</t>
  </si>
  <si>
    <t>TBN (p.1000)</t>
  </si>
  <si>
    <t>TBAN</t>
  </si>
  <si>
    <t>Variation 1995-2000</t>
  </si>
  <si>
    <t>2010-2015</t>
  </si>
  <si>
    <t>pour graphique</t>
  </si>
  <si>
    <t>Variation 2010-2015</t>
  </si>
  <si>
    <t>1995-2000</t>
  </si>
  <si>
    <t>TBM (p.1000)</t>
  </si>
  <si>
    <t>TBAN (p.1000)</t>
  </si>
  <si>
    <t>Source des donnée: World Population Prospects</t>
  </si>
  <si>
    <t>variation relative</t>
  </si>
  <si>
    <t>3. Nombre de naissances en 1950-1959</t>
  </si>
  <si>
    <t>4. Nombre de décès en 1950-1959</t>
  </si>
  <si>
    <t>Variation 1950-1960 de la population</t>
  </si>
  <si>
    <t>Population annuelle moyenne 1950-1960</t>
  </si>
  <si>
    <t>WPP 2017</t>
  </si>
  <si>
    <t>3. Nombre de naissances en 2000-2010</t>
  </si>
  <si>
    <t>4. Nombre de décès en 2000-2009</t>
  </si>
  <si>
    <t>Variation 2000-2010 de la population</t>
  </si>
  <si>
    <t>Population annuelle moyenne 2000-2010</t>
  </si>
  <si>
    <t>1950-1960</t>
  </si>
  <si>
    <t>2000-2010</t>
  </si>
  <si>
    <t>http://esa.un.org/wpp/</t>
  </si>
  <si>
    <t>variation relative 2000-2010</t>
  </si>
  <si>
    <t>1. Population au 1 janvier 1950</t>
  </si>
  <si>
    <t>2. Population au 1 janvier 1960</t>
  </si>
  <si>
    <t>1. Population mondiale au 1 janvier 2000</t>
  </si>
  <si>
    <t>2. Population mondiale au 1 janvier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</si>
</sst>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 vertical="center" indent="2"/>
    </xf>
    <xf numFmtId="4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right" vertical="center" indent="2"/>
    </xf>
    <xf numFmtId="4" fontId="0" fillId="0" borderId="0" xfId="0" applyNumberFormat="1" applyAlignment="1">
      <alignment horizontal="right"/>
    </xf>
    <xf numFmtId="2" fontId="0" fillId="0" borderId="0" xfId="0" applyNumberFormat="1"/>
    <xf numFmtId="4" fontId="0" fillId="0" borderId="0" xfId="0" applyNumberFormat="1"/>
    <xf numFmtId="9" fontId="1" fillId="0" borderId="0" xfId="2" applyFont="1"/>
    <xf numFmtId="3" fontId="0" fillId="0" borderId="0" xfId="0" applyNumberFormat="1"/>
    <xf numFmtId="0" fontId="3" fillId="0" borderId="0" xfId="0" applyFont="1" applyAlignment="1">
      <alignment horizontal="left" vertical="center" indent="2"/>
    </xf>
    <xf numFmtId="0" fontId="4" fillId="0" borderId="0" xfId="1"/>
    <xf numFmtId="164" fontId="0" fillId="0" borderId="0" xfId="2" applyNumberFormat="1" applyFont="1"/>
    <xf numFmtId="0" fontId="5" fillId="0" borderId="0" xfId="0" applyFont="1" applyAlignment="1">
      <alignment horizontal="left" vertical="center" indent="2"/>
    </xf>
    <xf numFmtId="0" fontId="6" fillId="0" borderId="0" xfId="0" applyFont="1"/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'TD-1 ex 1 Monde 1950-2010'!$A$2</c:f>
              <c:strCache>
                <c:ptCount val="1"/>
                <c:pt idx="0">
                  <c:v>1950-1960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'TD-1 ex 1 Monde 1950-2010'!$A$11:$A$13</c:f>
              <c:strCache>
                <c:ptCount val="3"/>
                <c:pt idx="0">
                  <c:v>TBN (p.1000)</c:v>
                </c:pt>
                <c:pt idx="1">
                  <c:v>TBM</c:v>
                </c:pt>
                <c:pt idx="2">
                  <c:v>TBAN</c:v>
                </c:pt>
              </c:strCache>
            </c:strRef>
          </c:cat>
          <c:val>
            <c:numRef>
              <c:f>'TD-1 ex 1 Monde 1950-2010'!$B$11:$B$13</c:f>
              <c:numCache>
                <c:formatCode>0.00</c:formatCode>
                <c:ptCount val="3"/>
                <c:pt idx="0">
                  <c:v>36.013220604838359</c:v>
                </c:pt>
                <c:pt idx="1">
                  <c:v>18.16820504865079</c:v>
                </c:pt>
                <c:pt idx="2">
                  <c:v>17.845015556187573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F-49B5-97CF-D5F9291B4EFB}"/>
            </c:ext>
          </c:extLst>
        </c:ser>
        <c:ser>
          <c:idx val="1"/>
          <c:order val="1"/>
          <c:tx>
            <c:strRef>
              <c:f>'TD-1 ex 1 Monde 1950-2010'!$A$15</c:f>
              <c:strCache>
                <c:ptCount val="1"/>
                <c:pt idx="0">
                  <c:v>2000-2010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'TD-1 ex 1 Monde 1950-2010'!$A$11:$A$13</c:f>
              <c:strCache>
                <c:ptCount val="3"/>
                <c:pt idx="0">
                  <c:v>TBN (p.1000)</c:v>
                </c:pt>
                <c:pt idx="1">
                  <c:v>TBM</c:v>
                </c:pt>
                <c:pt idx="2">
                  <c:v>TBAN</c:v>
                </c:pt>
              </c:strCache>
            </c:strRef>
          </c:cat>
          <c:val>
            <c:numRef>
              <c:f>'TD-1 ex 1 Monde 1950-2010'!$B$24:$B$26</c:f>
              <c:numCache>
                <c:formatCode>0.00</c:formatCode>
                <c:ptCount val="3"/>
                <c:pt idx="0">
                  <c:v>20.576418006410751</c:v>
                </c:pt>
                <c:pt idx="1">
                  <c:v>8.166619954846853</c:v>
                </c:pt>
                <c:pt idx="2">
                  <c:v>12.379275762547893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F-49B5-97CF-D5F9291B4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863936"/>
        <c:axId val="1623857952"/>
      </c:barChart>
      <c:catAx>
        <c:axId val="16238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23857952"/>
        <c:crosses val="autoZero"/>
        <c:auto val="1"/>
        <c:lblAlgn val="ctr"/>
        <c:lblOffset val="100"/>
        <c:noMultiLvlLbl val="0"/>
      </c:catAx>
      <c:valAx>
        <c:axId val="162385795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623863936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'TD-1 ex 1 Monde 1995-2015'!$B$26</c:f>
              <c:strCache>
                <c:ptCount val="1"/>
                <c:pt idx="0">
                  <c:v>1995-2000</c:v>
                </c:pt>
              </c:strCache>
            </c:strRef>
          </c:tx>
          <c:invertIfNegative val="0"/>
          <c:cat>
            <c:strRef>
              <c:f>'TD-1 ex 1 Monde 1995-2015'!$A$27:$A$29</c:f>
              <c:strCache>
                <c:ptCount val="3"/>
                <c:pt idx="0">
                  <c:v>TBN (p.1000)</c:v>
                </c:pt>
                <c:pt idx="1">
                  <c:v>TBM (p.1000)</c:v>
                </c:pt>
                <c:pt idx="2">
                  <c:v>TBAN (p.1000)</c:v>
                </c:pt>
              </c:strCache>
            </c:strRef>
          </c:cat>
          <c:val>
            <c:numRef>
              <c:f>'TD-1 ex 1 Monde 1995-2015'!$B$27:$B$29</c:f>
              <c:numCache>
                <c:formatCode>#,##0</c:formatCode>
                <c:ptCount val="3"/>
                <c:pt idx="0">
                  <c:v>22.501075316655921</c:v>
                </c:pt>
                <c:pt idx="1">
                  <c:v>9.1466018720104039</c:v>
                </c:pt>
                <c:pt idx="2">
                  <c:v>13.354473444645526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D-40AE-8822-EF1B8F529B71}"/>
            </c:ext>
          </c:extLst>
        </c:ser>
        <c:ser>
          <c:idx val="1"/>
          <c:order val="1"/>
          <c:tx>
            <c:strRef>
              <c:f>'TD-1 ex 1 Monde 1995-2015'!$C$26</c:f>
              <c:strCache>
                <c:ptCount val="1"/>
                <c:pt idx="0">
                  <c:v>2010-2015</c:v>
                </c:pt>
              </c:strCache>
            </c:strRef>
          </c:tx>
          <c:invertIfNegative val="0"/>
          <c:cat>
            <c:strRef>
              <c:f>'TD-1 ex 1 Monde 1995-2015'!$A$27:$A$29</c:f>
              <c:strCache>
                <c:ptCount val="3"/>
                <c:pt idx="0">
                  <c:v>TBN (p.1000)</c:v>
                </c:pt>
                <c:pt idx="1">
                  <c:v>TBM (p.1000)</c:v>
                </c:pt>
                <c:pt idx="2">
                  <c:v>TBAN (p.1000)</c:v>
                </c:pt>
              </c:strCache>
            </c:strRef>
          </c:cat>
          <c:val>
            <c:numRef>
              <c:f>'TD-1 ex 1 Monde 1995-2015'!$C$27:$C$29</c:f>
              <c:numCache>
                <c:formatCode>0.00</c:formatCode>
                <c:ptCount val="3"/>
                <c:pt idx="0">
                  <c:v>19.543242902290757</c:v>
                </c:pt>
                <c:pt idx="1">
                  <c:v>8.833513933726886</c:v>
                </c:pt>
                <c:pt idx="2">
                  <c:v>10.709672079084338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D-40AE-8822-EF1B8F529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853600"/>
        <c:axId val="1623855232"/>
      </c:barChart>
      <c:catAx>
        <c:axId val="162385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23855232"/>
        <c:crosses val="autoZero"/>
        <c:auto val="1"/>
        <c:lblAlgn val="ctr"/>
        <c:lblOffset val="100"/>
        <c:noMultiLvlLbl val="0"/>
      </c:catAx>
      <c:valAx>
        <c:axId val="1623855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23853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165101</xdr:colOff>
      <xdr:row>1</xdr:row>
      <xdr:rowOff>144235</xdr:rowOff>
    </xdr:from>
    <xdr:to>
      <xdr:col>10</xdr:col>
      <xdr:colOff>258990</xdr:colOff>
      <xdr:row>19</xdr:row>
      <xdr:rowOff>100692</xdr:rowOff>
    </xdr:to>
    <xdr:graphicFrame macro="">
      <xdr:nvGraphicFramePr>
        <xdr:cNvPr id="1031" name="Graphiqu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19</xdr:row>
      <xdr:rowOff>66675</xdr:rowOff>
    </xdr:from>
    <xdr:to>
      <xdr:col>10</xdr:col>
      <xdr:colOff>123825</xdr:colOff>
      <xdr:row>33</xdr:row>
      <xdr:rowOff>142875</xdr:rowOff>
    </xdr:to>
    <xdr:graphicFrame macro="">
      <xdr:nvGraphicFramePr>
        <xdr:cNvPr id="3077" name="Graphique 1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sa.un.org/wp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A23" sqref="A23"/>
    </sheetView>
  </sheetViews>
  <sheetFormatPr baseColWidth="10" defaultRowHeight="14.5" x14ac:dyDescent="0.35"/>
  <cols>
    <col min="1" max="1" width="41.26953125" customWidth="1"/>
    <col min="2" max="2" width="15.6328125" customWidth="1"/>
  </cols>
  <sheetData>
    <row r="1" spans="1:13" x14ac:dyDescent="0.35">
      <c r="B1" s="13" t="s">
        <v>28</v>
      </c>
    </row>
    <row r="2" spans="1:13" x14ac:dyDescent="0.35">
      <c r="A2" s="13" t="s">
        <v>33</v>
      </c>
      <c r="B2" t="s">
        <v>8</v>
      </c>
    </row>
    <row r="3" spans="1:13" x14ac:dyDescent="0.35">
      <c r="A3" s="9" t="s">
        <v>37</v>
      </c>
      <c r="B3" s="4">
        <v>2536.2750000000001</v>
      </c>
      <c r="C3" s="6"/>
      <c r="K3" s="6"/>
    </row>
    <row r="4" spans="1:13" x14ac:dyDescent="0.35">
      <c r="A4" s="9" t="s">
        <v>38</v>
      </c>
      <c r="B4" s="6">
        <v>3033.2130000000002</v>
      </c>
      <c r="C4" s="6"/>
    </row>
    <row r="5" spans="1:13" x14ac:dyDescent="0.35">
      <c r="A5" s="9" t="s">
        <v>24</v>
      </c>
      <c r="B5" s="6">
        <v>1002.876</v>
      </c>
      <c r="C5" s="6"/>
    </row>
    <row r="6" spans="1:13" x14ac:dyDescent="0.35">
      <c r="A6" s="9" t="s">
        <v>25</v>
      </c>
      <c r="B6" s="6">
        <v>505.93799999999999</v>
      </c>
      <c r="C6" s="8"/>
    </row>
    <row r="7" spans="1:13" x14ac:dyDescent="0.35">
      <c r="A7" s="9" t="s">
        <v>26</v>
      </c>
      <c r="B7" s="6">
        <f>B4-B3</f>
        <v>496.9380000000001</v>
      </c>
      <c r="C7" s="6"/>
    </row>
    <row r="8" spans="1:13" x14ac:dyDescent="0.35">
      <c r="A8" s="9" t="s">
        <v>27</v>
      </c>
      <c r="B8" s="4">
        <f>AVERAGE(B3:B4)</f>
        <v>2784.7440000000001</v>
      </c>
      <c r="C8" s="4"/>
    </row>
    <row r="9" spans="1:13" x14ac:dyDescent="0.35">
      <c r="A9" s="9" t="s">
        <v>10</v>
      </c>
      <c r="B9">
        <v>10</v>
      </c>
      <c r="M9" s="6"/>
    </row>
    <row r="10" spans="1:13" x14ac:dyDescent="0.35">
      <c r="A10" s="9" t="s">
        <v>11</v>
      </c>
      <c r="B10" s="6">
        <f>B8*B9</f>
        <v>27847.440000000002</v>
      </c>
      <c r="D10" s="7"/>
      <c r="E10" s="7"/>
    </row>
    <row r="11" spans="1:13" x14ac:dyDescent="0.35">
      <c r="A11" s="9" t="s">
        <v>13</v>
      </c>
      <c r="B11" s="5">
        <f>1000*B5/$B$10</f>
        <v>36.013220604838359</v>
      </c>
      <c r="C11" s="5"/>
      <c r="D11" s="7"/>
      <c r="E11" s="7"/>
    </row>
    <row r="12" spans="1:13" x14ac:dyDescent="0.35">
      <c r="A12" s="9" t="s">
        <v>12</v>
      </c>
      <c r="B12" s="5">
        <f>1000*B6/$B$10</f>
        <v>18.16820504865079</v>
      </c>
      <c r="C12" s="5"/>
      <c r="D12" s="7"/>
      <c r="E12" s="7"/>
    </row>
    <row r="13" spans="1:13" x14ac:dyDescent="0.35">
      <c r="A13" s="9" t="s">
        <v>14</v>
      </c>
      <c r="B13" s="5">
        <f>1000*B7/$B$10</f>
        <v>17.845015556187573</v>
      </c>
      <c r="C13" s="5"/>
    </row>
    <row r="14" spans="1:13" x14ac:dyDescent="0.35">
      <c r="A14" s="9" t="s">
        <v>23</v>
      </c>
      <c r="B14" s="11">
        <f>B7/B3</f>
        <v>0.19593222343791589</v>
      </c>
      <c r="C14" s="11"/>
    </row>
    <row r="15" spans="1:13" x14ac:dyDescent="0.35">
      <c r="A15" s="12" t="s">
        <v>34</v>
      </c>
    </row>
    <row r="16" spans="1:13" x14ac:dyDescent="0.35">
      <c r="A16" s="9" t="s">
        <v>39</v>
      </c>
      <c r="B16" s="6">
        <v>6147.0069999999996</v>
      </c>
      <c r="C16" s="6"/>
    </row>
    <row r="17" spans="1:3" x14ac:dyDescent="0.35">
      <c r="A17" s="9" t="s">
        <v>40</v>
      </c>
      <c r="B17" s="6">
        <v>6958.17</v>
      </c>
      <c r="C17" s="6"/>
    </row>
    <row r="18" spans="1:3" x14ac:dyDescent="0.35">
      <c r="A18" s="9" t="s">
        <v>29</v>
      </c>
      <c r="B18" s="6">
        <v>1348.288</v>
      </c>
      <c r="C18" s="6"/>
    </row>
    <row r="19" spans="1:3" x14ac:dyDescent="0.35">
      <c r="A19" s="9" t="s">
        <v>30</v>
      </c>
      <c r="B19" s="6">
        <v>535.125</v>
      </c>
      <c r="C19" s="6"/>
    </row>
    <row r="20" spans="1:3" x14ac:dyDescent="0.35">
      <c r="A20" s="9" t="s">
        <v>31</v>
      </c>
      <c r="B20" s="6">
        <f>B17-B16</f>
        <v>811.16300000000047</v>
      </c>
      <c r="C20" s="6"/>
    </row>
    <row r="21" spans="1:3" x14ac:dyDescent="0.35">
      <c r="A21" s="9" t="s">
        <v>32</v>
      </c>
      <c r="B21" s="4">
        <f>AVERAGE(B16:B17)</f>
        <v>6552.5884999999998</v>
      </c>
      <c r="C21" s="4"/>
    </row>
    <row r="22" spans="1:3" x14ac:dyDescent="0.35">
      <c r="A22" s="9" t="s">
        <v>10</v>
      </c>
      <c r="B22">
        <v>10</v>
      </c>
    </row>
    <row r="23" spans="1:3" x14ac:dyDescent="0.35">
      <c r="A23" s="9" t="s">
        <v>11</v>
      </c>
      <c r="B23">
        <f>B21*B22</f>
        <v>65525.884999999995</v>
      </c>
    </row>
    <row r="24" spans="1:3" x14ac:dyDescent="0.35">
      <c r="A24" s="9" t="s">
        <v>13</v>
      </c>
      <c r="B24" s="5">
        <f>1000*B18/$B$23</f>
        <v>20.576418006410751</v>
      </c>
      <c r="C24" s="5"/>
    </row>
    <row r="25" spans="1:3" x14ac:dyDescent="0.35">
      <c r="A25" s="9" t="s">
        <v>12</v>
      </c>
      <c r="B25" s="5">
        <f>1000*B19/$B$23</f>
        <v>8.166619954846853</v>
      </c>
      <c r="C25" s="5"/>
    </row>
    <row r="26" spans="1:3" x14ac:dyDescent="0.35">
      <c r="A26" s="9" t="s">
        <v>14</v>
      </c>
      <c r="B26" s="5">
        <f>1000*B20/$B$23</f>
        <v>12.379275762547893</v>
      </c>
      <c r="C26" s="5"/>
    </row>
    <row r="27" spans="1:3" x14ac:dyDescent="0.35">
      <c r="A27" s="9" t="s">
        <v>23</v>
      </c>
      <c r="B27" s="11">
        <f>B20/B16</f>
        <v>0.13196064361078497</v>
      </c>
      <c r="C27" s="11"/>
    </row>
    <row r="28" spans="1:3" x14ac:dyDescent="0.35">
      <c r="A28" s="9" t="s">
        <v>36</v>
      </c>
      <c r="B28" s="11">
        <f>(B17-B3)/B3</f>
        <v>1.7434603897448031</v>
      </c>
      <c r="C28" s="11"/>
    </row>
    <row r="30" spans="1:3" x14ac:dyDescent="0.35">
      <c r="A30" t="s">
        <v>22</v>
      </c>
    </row>
    <row r="31" spans="1:3" x14ac:dyDescent="0.35">
      <c r="A31" s="10" t="s">
        <v>35</v>
      </c>
    </row>
  </sheetData>
  <hyperlinks>
    <hyperlink ref="A31" r:id="rId1" xr:uid="{00000000-0004-0000-00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workbookViewId="0">
      <selection activeCell="A30" sqref="A30"/>
    </sheetView>
  </sheetViews>
  <sheetFormatPr baseColWidth="10" defaultRowHeight="14.5" x14ac:dyDescent="0.35"/>
  <cols>
    <col min="1" max="1" width="38.26953125" customWidth="1"/>
  </cols>
  <sheetData>
    <row r="1" spans="1:3" x14ac:dyDescent="0.35">
      <c r="B1" t="s">
        <v>8</v>
      </c>
    </row>
    <row r="2" spans="1:3" x14ac:dyDescent="0.35">
      <c r="A2" s="1" t="s">
        <v>0</v>
      </c>
      <c r="B2" s="2">
        <v>5692.3530000000001</v>
      </c>
    </row>
    <row r="3" spans="1:3" x14ac:dyDescent="0.35">
      <c r="A3" s="1" t="s">
        <v>1</v>
      </c>
      <c r="B3" s="2">
        <v>6085.5730000000003</v>
      </c>
    </row>
    <row r="4" spans="1:3" x14ac:dyDescent="0.35">
      <c r="A4" s="1" t="s">
        <v>2</v>
      </c>
      <c r="B4" s="3">
        <v>662.54</v>
      </c>
    </row>
    <row r="5" spans="1:3" x14ac:dyDescent="0.35">
      <c r="A5" s="1" t="s">
        <v>3</v>
      </c>
      <c r="B5" s="3">
        <v>269.32</v>
      </c>
    </row>
    <row r="6" spans="1:3" x14ac:dyDescent="0.35">
      <c r="A6" s="1" t="s">
        <v>15</v>
      </c>
      <c r="B6" s="6">
        <f>B3-B2</f>
        <v>393.22000000000025</v>
      </c>
    </row>
    <row r="7" spans="1:3" x14ac:dyDescent="0.35">
      <c r="A7" s="1" t="s">
        <v>9</v>
      </c>
      <c r="B7" s="6">
        <f>AVERAGE(B2:B3)</f>
        <v>5888.9629999999997</v>
      </c>
    </row>
    <row r="8" spans="1:3" x14ac:dyDescent="0.35">
      <c r="A8" s="1" t="s">
        <v>10</v>
      </c>
      <c r="B8">
        <v>5</v>
      </c>
    </row>
    <row r="9" spans="1:3" x14ac:dyDescent="0.35">
      <c r="A9" s="1" t="s">
        <v>11</v>
      </c>
      <c r="B9" s="8">
        <f>B7*B8</f>
        <v>29444.814999999999</v>
      </c>
    </row>
    <row r="10" spans="1:3" x14ac:dyDescent="0.35">
      <c r="A10" s="1" t="s">
        <v>13</v>
      </c>
      <c r="B10" s="5">
        <f>1000*B4/$B$9</f>
        <v>22.501075316655921</v>
      </c>
    </row>
    <row r="11" spans="1:3" x14ac:dyDescent="0.35">
      <c r="A11" s="1" t="s">
        <v>12</v>
      </c>
      <c r="B11" s="5">
        <f>1000*B5/$B$9</f>
        <v>9.1466018720104039</v>
      </c>
    </row>
    <row r="12" spans="1:3" x14ac:dyDescent="0.35">
      <c r="A12" s="1" t="s">
        <v>14</v>
      </c>
      <c r="B12" s="5">
        <f>1000*B6/$B$9</f>
        <v>13.354473444645526</v>
      </c>
      <c r="C12" s="5">
        <f>B12+B11-B10</f>
        <v>0</v>
      </c>
    </row>
    <row r="14" spans="1:3" x14ac:dyDescent="0.35">
      <c r="A14" s="1" t="s">
        <v>4</v>
      </c>
      <c r="B14" s="2">
        <v>6842.9229999999998</v>
      </c>
    </row>
    <row r="15" spans="1:3" x14ac:dyDescent="0.35">
      <c r="A15" s="1" t="s">
        <v>5</v>
      </c>
      <c r="B15" s="2">
        <v>7219.4309999999996</v>
      </c>
    </row>
    <row r="16" spans="1:3" x14ac:dyDescent="0.35">
      <c r="A16" s="1" t="s">
        <v>6</v>
      </c>
      <c r="B16" s="3">
        <v>687.06</v>
      </c>
    </row>
    <row r="17" spans="1:3" x14ac:dyDescent="0.35">
      <c r="A17" s="1" t="s">
        <v>7</v>
      </c>
      <c r="B17" s="3">
        <v>310.55</v>
      </c>
    </row>
    <row r="18" spans="1:3" x14ac:dyDescent="0.35">
      <c r="A18" s="1" t="s">
        <v>18</v>
      </c>
      <c r="B18" s="6">
        <f>B15-B14</f>
        <v>376.50799999999981</v>
      </c>
    </row>
    <row r="19" spans="1:3" x14ac:dyDescent="0.35">
      <c r="A19" s="1" t="s">
        <v>9</v>
      </c>
      <c r="B19" s="6">
        <f>AVERAGE(B14:B15)</f>
        <v>7031.1769999999997</v>
      </c>
    </row>
    <row r="20" spans="1:3" x14ac:dyDescent="0.35">
      <c r="A20" s="1" t="s">
        <v>10</v>
      </c>
      <c r="B20">
        <v>5</v>
      </c>
    </row>
    <row r="21" spans="1:3" x14ac:dyDescent="0.35">
      <c r="A21" s="1" t="s">
        <v>11</v>
      </c>
      <c r="B21" s="8">
        <f>B19*B20</f>
        <v>35155.884999999995</v>
      </c>
    </row>
    <row r="22" spans="1:3" x14ac:dyDescent="0.35">
      <c r="A22" s="1" t="s">
        <v>13</v>
      </c>
      <c r="B22" s="5">
        <f>1000*B16/$B$21</f>
        <v>19.543242902290757</v>
      </c>
    </row>
    <row r="23" spans="1:3" x14ac:dyDescent="0.35">
      <c r="A23" s="1" t="s">
        <v>20</v>
      </c>
      <c r="B23" s="5">
        <f>1000*B17/$B$21</f>
        <v>8.833513933726886</v>
      </c>
    </row>
    <row r="24" spans="1:3" x14ac:dyDescent="0.35">
      <c r="A24" s="1" t="s">
        <v>21</v>
      </c>
      <c r="B24" s="5">
        <f>1000*B18/$B$21</f>
        <v>10.709672079084338</v>
      </c>
    </row>
    <row r="26" spans="1:3" x14ac:dyDescent="0.35">
      <c r="A26" s="1" t="s">
        <v>17</v>
      </c>
      <c r="B26" t="s">
        <v>19</v>
      </c>
      <c r="C26" t="s">
        <v>16</v>
      </c>
    </row>
    <row r="27" spans="1:3" x14ac:dyDescent="0.35">
      <c r="A27" s="1" t="s">
        <v>13</v>
      </c>
      <c r="B27" s="8">
        <f>B10</f>
        <v>22.501075316655921</v>
      </c>
      <c r="C27" s="5">
        <f>B22</f>
        <v>19.543242902290757</v>
      </c>
    </row>
    <row r="28" spans="1:3" x14ac:dyDescent="0.35">
      <c r="A28" s="1" t="s">
        <v>20</v>
      </c>
      <c r="B28" s="8">
        <f>B11</f>
        <v>9.1466018720104039</v>
      </c>
      <c r="C28" s="5">
        <f>B23</f>
        <v>8.833513933726886</v>
      </c>
    </row>
    <row r="29" spans="1:3" x14ac:dyDescent="0.35">
      <c r="A29" s="1" t="s">
        <v>21</v>
      </c>
      <c r="B29" s="8">
        <f>B12</f>
        <v>13.354473444645526</v>
      </c>
      <c r="C29" s="5">
        <f>B24</f>
        <v>10.709672079084338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TD-1 ex 1 Monde 1950-2010</vt:lpstr>
      <vt:lpstr>TD-1 ex 1 Monde 1995-2015</vt:lpstr>
    </vt:vector>
  </TitlesOfParts>
  <Company>Université Paris1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Avdeev</dc:creator>
  <cp:lastModifiedBy>Alexandre Avdeev</cp:lastModifiedBy>
  <dcterms:created xsi:type="dcterms:W3CDTF">2013-01-22T13:47:03Z</dcterms:created>
  <dcterms:modified xsi:type="dcterms:W3CDTF">2023-09-21T08:31:28Z</dcterms:modified>
</cp:coreProperties>
</file>