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Excel/EMER/Solutions/"/>
    </mc:Choice>
  </mc:AlternateContent>
  <xr:revisionPtr revIDLastSave="0" documentId="8_{AD6C4D9E-EB62-C842-B080-3382B006BFE1}" xr6:coauthVersionLast="47" xr6:coauthVersionMax="47" xr10:uidLastSave="{00000000-0000-0000-0000-000000000000}"/>
  <bookViews>
    <workbookView xWindow="9680" yWindow="2420" windowWidth="27640" windowHeight="16940" activeTab="3" xr2:uid="{7593C81C-225E-C649-BFC3-0C6B50908D86}"/>
  </bookViews>
  <sheets>
    <sheet name="Stages" sheetId="2" r:id="rId1"/>
    <sheet name="Ventes" sheetId="3" r:id="rId2"/>
    <sheet name="Enseignements" sheetId="1" r:id="rId3"/>
    <sheet name="Recherches" sheetId="4" r:id="rId4"/>
  </sheets>
  <definedNames>
    <definedName name="Enseignements">Enseignements!$A:$T</definedName>
    <definedName name="Stages">Stages!$A:$G</definedName>
    <definedName name="Ventes">Ventes!$A:$G</definedName>
    <definedName name="ZoneRechEnseignements">Recherches!$A$25:$T$26</definedName>
    <definedName name="ZoneRechStages">Recherches!$A$1:$G$2</definedName>
    <definedName name="ZoneRechVentes">Recherches!$A$15:$G$16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4" l="1"/>
  <c r="B29" i="4"/>
  <c r="B28" i="4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3" i="1"/>
  <c r="S4" i="1"/>
  <c r="S5" i="1"/>
  <c r="S2" i="1"/>
  <c r="B3" i="1"/>
  <c r="C3" i="1"/>
  <c r="B4" i="1"/>
  <c r="C4" i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B69" i="1"/>
  <c r="C69" i="1"/>
  <c r="B70" i="1"/>
  <c r="C70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78" i="1"/>
  <c r="C78" i="1"/>
  <c r="B79" i="1"/>
  <c r="C79" i="1"/>
  <c r="B80" i="1"/>
  <c r="C80" i="1"/>
  <c r="B81" i="1"/>
  <c r="C81" i="1"/>
  <c r="B82" i="1"/>
  <c r="C82" i="1"/>
  <c r="B83" i="1"/>
  <c r="C83" i="1"/>
  <c r="B84" i="1"/>
  <c r="C84" i="1"/>
  <c r="B85" i="1"/>
  <c r="C85" i="1"/>
  <c r="B86" i="1"/>
  <c r="C86" i="1"/>
  <c r="B87" i="1"/>
  <c r="C87" i="1"/>
  <c r="B88" i="1"/>
  <c r="C88" i="1"/>
  <c r="B89" i="1"/>
  <c r="C89" i="1"/>
  <c r="B90" i="1"/>
  <c r="C90" i="1"/>
  <c r="B91" i="1"/>
  <c r="C91" i="1"/>
  <c r="B92" i="1"/>
  <c r="C92" i="1"/>
  <c r="B93" i="1"/>
  <c r="C93" i="1"/>
  <c r="B94" i="1"/>
  <c r="C94" i="1"/>
  <c r="B95" i="1"/>
  <c r="C95" i="1"/>
  <c r="B96" i="1"/>
  <c r="C96" i="1"/>
  <c r="B97" i="1"/>
  <c r="C97" i="1"/>
  <c r="B98" i="1"/>
  <c r="C98" i="1"/>
  <c r="B99" i="1"/>
  <c r="C99" i="1"/>
  <c r="B100" i="1"/>
  <c r="C100" i="1"/>
  <c r="B101" i="1"/>
  <c r="C101" i="1"/>
  <c r="B102" i="1"/>
  <c r="C102" i="1"/>
  <c r="B103" i="1"/>
  <c r="C103" i="1"/>
  <c r="B104" i="1"/>
  <c r="C104" i="1"/>
  <c r="B105" i="1"/>
  <c r="C105" i="1"/>
  <c r="B106" i="1"/>
  <c r="C106" i="1"/>
  <c r="B107" i="1"/>
  <c r="C107" i="1"/>
  <c r="B108" i="1"/>
  <c r="C108" i="1"/>
  <c r="B109" i="1"/>
  <c r="C109" i="1"/>
  <c r="B110" i="1"/>
  <c r="C110" i="1"/>
  <c r="B111" i="1"/>
  <c r="C111" i="1"/>
  <c r="B112" i="1"/>
  <c r="C112" i="1"/>
  <c r="B113" i="1"/>
  <c r="C113" i="1"/>
  <c r="B114" i="1"/>
  <c r="C114" i="1"/>
  <c r="B115" i="1"/>
  <c r="C115" i="1"/>
  <c r="B116" i="1"/>
  <c r="C116" i="1"/>
  <c r="B117" i="1"/>
  <c r="C117" i="1"/>
  <c r="B118" i="1"/>
  <c r="C118" i="1"/>
  <c r="B119" i="1"/>
  <c r="C119" i="1"/>
  <c r="B120" i="1"/>
  <c r="C120" i="1"/>
  <c r="B121" i="1"/>
  <c r="C121" i="1"/>
  <c r="B122" i="1"/>
  <c r="C122" i="1"/>
  <c r="B123" i="1"/>
  <c r="C123" i="1"/>
  <c r="B124" i="1"/>
  <c r="C124" i="1"/>
  <c r="B125" i="1"/>
  <c r="C125" i="1"/>
  <c r="B126" i="1"/>
  <c r="C126" i="1"/>
  <c r="B127" i="1"/>
  <c r="C127" i="1"/>
  <c r="B128" i="1"/>
  <c r="C128" i="1"/>
  <c r="B129" i="1"/>
  <c r="C129" i="1"/>
  <c r="B130" i="1"/>
  <c r="C130" i="1"/>
  <c r="B131" i="1"/>
  <c r="C131" i="1"/>
  <c r="B132" i="1"/>
  <c r="C132" i="1"/>
  <c r="B133" i="1"/>
  <c r="C133" i="1"/>
  <c r="B134" i="1"/>
  <c r="C134" i="1"/>
  <c r="B135" i="1"/>
  <c r="C135" i="1"/>
  <c r="B136" i="1"/>
  <c r="C136" i="1"/>
  <c r="B137" i="1"/>
  <c r="C137" i="1"/>
  <c r="B138" i="1"/>
  <c r="C138" i="1"/>
  <c r="B139" i="1"/>
  <c r="C139" i="1"/>
  <c r="B140" i="1"/>
  <c r="C140" i="1"/>
  <c r="B141" i="1"/>
  <c r="C141" i="1"/>
  <c r="B142" i="1"/>
  <c r="C142" i="1"/>
  <c r="B143" i="1"/>
  <c r="C143" i="1"/>
  <c r="B144" i="1"/>
  <c r="C144" i="1"/>
  <c r="B145" i="1"/>
  <c r="C145" i="1"/>
  <c r="B146" i="1"/>
  <c r="C146" i="1"/>
  <c r="B147" i="1"/>
  <c r="C147" i="1"/>
  <c r="B148" i="1"/>
  <c r="C148" i="1"/>
  <c r="B149" i="1"/>
  <c r="C149" i="1"/>
  <c r="B150" i="1"/>
  <c r="C150" i="1"/>
  <c r="B151" i="1"/>
  <c r="C151" i="1"/>
  <c r="B152" i="1"/>
  <c r="C152" i="1"/>
  <c r="B153" i="1"/>
  <c r="C153" i="1"/>
  <c r="B154" i="1"/>
  <c r="C154" i="1"/>
  <c r="B155" i="1"/>
  <c r="C155" i="1"/>
  <c r="B156" i="1"/>
  <c r="C156" i="1"/>
  <c r="B157" i="1"/>
  <c r="C157" i="1"/>
  <c r="B158" i="1"/>
  <c r="C158" i="1"/>
  <c r="B159" i="1"/>
  <c r="C159" i="1"/>
  <c r="B160" i="1"/>
  <c r="C160" i="1"/>
  <c r="B161" i="1"/>
  <c r="C161" i="1"/>
  <c r="B162" i="1"/>
  <c r="C162" i="1"/>
  <c r="B163" i="1"/>
  <c r="C163" i="1"/>
  <c r="B164" i="1"/>
  <c r="C164" i="1"/>
  <c r="B165" i="1"/>
  <c r="C165" i="1"/>
  <c r="B166" i="1"/>
  <c r="C166" i="1"/>
  <c r="B167" i="1"/>
  <c r="C167" i="1"/>
  <c r="B168" i="1"/>
  <c r="C168" i="1"/>
  <c r="B169" i="1"/>
  <c r="C169" i="1"/>
  <c r="B170" i="1"/>
  <c r="C170" i="1"/>
  <c r="B171" i="1"/>
  <c r="C171" i="1"/>
  <c r="B172" i="1"/>
  <c r="C172" i="1"/>
  <c r="B173" i="1"/>
  <c r="C173" i="1"/>
  <c r="B174" i="1"/>
  <c r="C174" i="1"/>
  <c r="B175" i="1"/>
  <c r="C175" i="1"/>
  <c r="B176" i="1"/>
  <c r="C176" i="1"/>
  <c r="B177" i="1"/>
  <c r="C177" i="1"/>
  <c r="B178" i="1"/>
  <c r="C178" i="1"/>
  <c r="B179" i="1"/>
  <c r="C179" i="1"/>
  <c r="B180" i="1"/>
  <c r="C180" i="1"/>
  <c r="B181" i="1"/>
  <c r="C181" i="1"/>
  <c r="B182" i="1"/>
  <c r="C182" i="1"/>
  <c r="B183" i="1"/>
  <c r="C183" i="1"/>
  <c r="B184" i="1"/>
  <c r="C184" i="1"/>
  <c r="B185" i="1"/>
  <c r="C185" i="1"/>
  <c r="B186" i="1"/>
  <c r="C186" i="1"/>
  <c r="B187" i="1"/>
  <c r="C187" i="1"/>
  <c r="B188" i="1"/>
  <c r="C188" i="1"/>
  <c r="B189" i="1"/>
  <c r="C189" i="1"/>
  <c r="B190" i="1"/>
  <c r="C190" i="1"/>
  <c r="C2" i="1"/>
  <c r="B2" i="1"/>
  <c r="B20" i="4"/>
  <c r="B19" i="4"/>
  <c r="B18" i="4"/>
  <c r="B9" i="4"/>
  <c r="B8" i="4"/>
  <c r="B7" i="4"/>
  <c r="B6" i="4"/>
  <c r="B5" i="4"/>
  <c r="B4" i="4"/>
</calcChain>
</file>

<file path=xl/sharedStrings.xml><?xml version="1.0" encoding="utf-8"?>
<sst xmlns="http://schemas.openxmlformats.org/spreadsheetml/2006/main" count="4589" uniqueCount="242">
  <si>
    <t>Année</t>
  </si>
  <si>
    <t>Code Matière</t>
  </si>
  <si>
    <t>Intitulé</t>
  </si>
  <si>
    <t>Matière</t>
  </si>
  <si>
    <t>Reponsabilité</t>
  </si>
  <si>
    <t>Code diplôme</t>
  </si>
  <si>
    <t>Diplôme</t>
  </si>
  <si>
    <t>Filière</t>
  </si>
  <si>
    <t>Voie</t>
  </si>
  <si>
    <t>UFR</t>
  </si>
  <si>
    <t>Niveau</t>
  </si>
  <si>
    <t>LMD</t>
  </si>
  <si>
    <t>Modalité</t>
  </si>
  <si>
    <t>Semestre</t>
  </si>
  <si>
    <t>Centre</t>
  </si>
  <si>
    <t>Volume</t>
  </si>
  <si>
    <t>eqTD</t>
  </si>
  <si>
    <t>nb étudiants</t>
  </si>
  <si>
    <t>2023-2024</t>
  </si>
  <si>
    <t>F4161218</t>
  </si>
  <si>
    <t>Systèmes d'information et informatique</t>
  </si>
  <si>
    <t xml:space="preserve">Systèmes d’Information &amp; Informatique </t>
  </si>
  <si>
    <t>M1F416</t>
  </si>
  <si>
    <t>M1 Management des SI</t>
  </si>
  <si>
    <t>Gestion</t>
  </si>
  <si>
    <t>Apprentissage</t>
  </si>
  <si>
    <t>M1</t>
  </si>
  <si>
    <t>Master</t>
  </si>
  <si>
    <t>CM</t>
  </si>
  <si>
    <t>Broca</t>
  </si>
  <si>
    <t>TD</t>
  </si>
  <si>
    <t xml:space="preserve">F4021216 </t>
  </si>
  <si>
    <t>Informatique (Syst d'info et informatique)</t>
  </si>
  <si>
    <t>M1F40G</t>
  </si>
  <si>
    <t>Master 1 Marketing, Vente</t>
  </si>
  <si>
    <t>Classique</t>
  </si>
  <si>
    <t>Sorbonne</t>
  </si>
  <si>
    <t>F5PA3519</t>
  </si>
  <si>
    <t>Informatique appliquée à la gestion</t>
  </si>
  <si>
    <t xml:space="preserve">Excel appliqué à la gestion </t>
  </si>
  <si>
    <t>MPF50A</t>
  </si>
  <si>
    <t>M2 Management Stratégique - EMEP</t>
  </si>
  <si>
    <t>M2</t>
  </si>
  <si>
    <t>F5P9122</t>
  </si>
  <si>
    <t>Immersion professionnelle (Excel)</t>
  </si>
  <si>
    <t>MPF509</t>
  </si>
  <si>
    <t>Master 2  Conseil et management stratégique international (CMSI)</t>
  </si>
  <si>
    <t>2022-2023</t>
  </si>
  <si>
    <t>F3071919</t>
  </si>
  <si>
    <t>Bases de données Informatiques</t>
  </si>
  <si>
    <t>Bases de Données</t>
  </si>
  <si>
    <t>L3F307</t>
  </si>
  <si>
    <t>L3 Gestion</t>
  </si>
  <si>
    <t>L3</t>
  </si>
  <si>
    <t>Licence</t>
  </si>
  <si>
    <t>F4021216</t>
  </si>
  <si>
    <t>M1F414</t>
  </si>
  <si>
    <t>M1 Management Stratégique</t>
  </si>
  <si>
    <t>Censier</t>
  </si>
  <si>
    <t>F5PA3517</t>
  </si>
  <si>
    <t xml:space="preserve">Mise à niveau informatique </t>
  </si>
  <si>
    <t xml:space="preserve">F5P81220 </t>
  </si>
  <si>
    <t>Excel, analyse de données</t>
  </si>
  <si>
    <t>MPF508</t>
  </si>
  <si>
    <t>M2 Management et Commerce International - GEAI</t>
  </si>
  <si>
    <t>F5R11719</t>
  </si>
  <si>
    <t>Data Science</t>
  </si>
  <si>
    <t>MRF501</t>
  </si>
  <si>
    <t>M2 Marketing, Vente - MCRM</t>
  </si>
  <si>
    <t>F4191522</t>
  </si>
  <si>
    <t>Système d'Information et modelisation</t>
  </si>
  <si>
    <t>Systèmes d'Information</t>
  </si>
  <si>
    <t>M1F419</t>
  </si>
  <si>
    <t>M1 Management de l'Innovation - IMCDS</t>
  </si>
  <si>
    <t>X5I73116</t>
  </si>
  <si>
    <t>M2-IT3 : Cloud &amp; pervasive computing</t>
  </si>
  <si>
    <t>Cloud Computing</t>
  </si>
  <si>
    <t>MIX507</t>
  </si>
  <si>
    <t>M2 MIAGE - S2I</t>
  </si>
  <si>
    <t>MIAGE</t>
  </si>
  <si>
    <t>PMF</t>
  </si>
  <si>
    <t>X5I43116</t>
  </si>
  <si>
    <t>MIX504</t>
  </si>
  <si>
    <t>M2 MIAGE - IKSEM</t>
  </si>
  <si>
    <t>F3021815</t>
  </si>
  <si>
    <t>Informatique</t>
  </si>
  <si>
    <t>L3F302</t>
  </si>
  <si>
    <t>F4191022</t>
  </si>
  <si>
    <t>Python pour les Sciences de données</t>
  </si>
  <si>
    <t>X5I43722</t>
  </si>
  <si>
    <t>Machine Learning</t>
  </si>
  <si>
    <t>2021-2022</t>
  </si>
  <si>
    <t>D3F3W1</t>
  </si>
  <si>
    <t>L3 Droit-Gestion</t>
  </si>
  <si>
    <t>M1F410</t>
  </si>
  <si>
    <t>M1F40N</t>
  </si>
  <si>
    <t>M1 Contrôle de gestion et audit organisationnel</t>
  </si>
  <si>
    <t>2020-2021</t>
  </si>
  <si>
    <t>Management et Commerce International - GEAI</t>
  </si>
  <si>
    <t>2019-2020</t>
  </si>
  <si>
    <t>M1F40H</t>
  </si>
  <si>
    <t xml:space="preserve">M1 Marketing, Vente </t>
  </si>
  <si>
    <t>2018-2019</t>
  </si>
  <si>
    <t>F3011915</t>
  </si>
  <si>
    <t>L3F301</t>
  </si>
  <si>
    <t>L3F305</t>
  </si>
  <si>
    <t>L3 Gestion-Finance</t>
  </si>
  <si>
    <t>MIAGE - IKSEM</t>
  </si>
  <si>
    <t>2017-2018</t>
  </si>
  <si>
    <t>2016-2017</t>
  </si>
  <si>
    <t xml:space="preserve">M1F402 </t>
  </si>
  <si>
    <t>M1 Gestion</t>
  </si>
  <si>
    <t>M1F408</t>
  </si>
  <si>
    <t>M1F409</t>
  </si>
  <si>
    <t>X4031816</t>
  </si>
  <si>
    <t>M1-ISI3 : Modèles et outils pour les processus</t>
  </si>
  <si>
    <t xml:space="preserve">Coopération &amp; Ubiquité  </t>
  </si>
  <si>
    <t>M1X403</t>
  </si>
  <si>
    <t>M1 MIAGE</t>
  </si>
  <si>
    <t>X4051816</t>
  </si>
  <si>
    <t>M1X405</t>
  </si>
  <si>
    <t>X3052016</t>
  </si>
  <si>
    <t xml:space="preserve">ISI2: Architecture orientée-objet </t>
  </si>
  <si>
    <t>Architecture OO</t>
  </si>
  <si>
    <t>L3X305</t>
  </si>
  <si>
    <t>L3 MIAGE</t>
  </si>
  <si>
    <t>X3062016</t>
  </si>
  <si>
    <t>L3X306</t>
  </si>
  <si>
    <t>2015-2016</t>
  </si>
  <si>
    <t>0630205</t>
  </si>
  <si>
    <t>0632</t>
  </si>
  <si>
    <t>0636</t>
  </si>
  <si>
    <t>0643505</t>
  </si>
  <si>
    <t>0642</t>
  </si>
  <si>
    <t>27420210</t>
  </si>
  <si>
    <t>Coopération et ubiquité</t>
  </si>
  <si>
    <t>2742</t>
  </si>
  <si>
    <t>274A0210</t>
  </si>
  <si>
    <t>274A</t>
  </si>
  <si>
    <t>27570205</t>
  </si>
  <si>
    <t>Ingénierie des systèmes à base de services</t>
  </si>
  <si>
    <t>Ingénierie Services</t>
  </si>
  <si>
    <t>2757</t>
  </si>
  <si>
    <t>M2 SID</t>
  </si>
  <si>
    <t>MSE</t>
  </si>
  <si>
    <t>27322314</t>
  </si>
  <si>
    <t>2732</t>
  </si>
  <si>
    <t>27321214</t>
  </si>
  <si>
    <t>INF6 Algorithmique avancée</t>
  </si>
  <si>
    <t xml:space="preserve">Algorithme </t>
  </si>
  <si>
    <t>2014-2015</t>
  </si>
  <si>
    <t>27323314</t>
  </si>
  <si>
    <t>PRO1: Ateliers d'outils de développement</t>
  </si>
  <si>
    <t>Programmation Java</t>
  </si>
  <si>
    <t>27333314</t>
  </si>
  <si>
    <t>2733</t>
  </si>
  <si>
    <t>2013-2014</t>
  </si>
  <si>
    <t>2735305</t>
  </si>
  <si>
    <t>Programmation OO avancée</t>
  </si>
  <si>
    <t>2012-2013</t>
  </si>
  <si>
    <t>2011-2012</t>
  </si>
  <si>
    <t>2010-2011</t>
  </si>
  <si>
    <t>2009-2010</t>
  </si>
  <si>
    <t>27420607</t>
  </si>
  <si>
    <t>Technologies coopératives</t>
  </si>
  <si>
    <t>274A0405</t>
  </si>
  <si>
    <t>2008-2009</t>
  </si>
  <si>
    <t>0634005</t>
  </si>
  <si>
    <t>L3 Gestion -SEE</t>
  </si>
  <si>
    <t>MP2SGM6</t>
  </si>
  <si>
    <t>Management des SI</t>
  </si>
  <si>
    <t>0696</t>
  </si>
  <si>
    <t>CCA</t>
  </si>
  <si>
    <t>17 Tolbiac</t>
  </si>
  <si>
    <t>27332105</t>
  </si>
  <si>
    <t>Développement d’interfaces Homme-Machine</t>
  </si>
  <si>
    <t>Devel IHM</t>
  </si>
  <si>
    <t>2710905</t>
  </si>
  <si>
    <t>Informatique S1</t>
  </si>
  <si>
    <t>Programmation C</t>
  </si>
  <si>
    <t>2711</t>
  </si>
  <si>
    <t>L1 MASS</t>
  </si>
  <si>
    <t>Math-Info</t>
  </si>
  <si>
    <t>L1</t>
  </si>
  <si>
    <t>2711205</t>
  </si>
  <si>
    <t>Informatique S2</t>
  </si>
  <si>
    <t>Début</t>
  </si>
  <si>
    <t>Fin</t>
  </si>
  <si>
    <t>STAGE</t>
  </si>
  <si>
    <t>DATE DEBUT</t>
  </si>
  <si>
    <t>NIVEAU</t>
  </si>
  <si>
    <t>CENTRE</t>
  </si>
  <si>
    <t>NB PERSONNES</t>
  </si>
  <si>
    <t>DUREE</t>
  </si>
  <si>
    <t>MONTANT FACTURE</t>
  </si>
  <si>
    <t>PLONGEE</t>
  </si>
  <si>
    <t>CASSIS</t>
  </si>
  <si>
    <t>KITE SURF</t>
  </si>
  <si>
    <t>ARGELES</t>
  </si>
  <si>
    <t>JET SKI</t>
  </si>
  <si>
    <t>NICE</t>
  </si>
  <si>
    <t>VOILE</t>
  </si>
  <si>
    <t>APNEE</t>
  </si>
  <si>
    <t>KAYAK DE MER</t>
  </si>
  <si>
    <t>Date</t>
  </si>
  <si>
    <t>Commercial</t>
  </si>
  <si>
    <t>Secteur</t>
  </si>
  <si>
    <t>Type client</t>
  </si>
  <si>
    <t>MONTANT</t>
  </si>
  <si>
    <t>MOIS</t>
  </si>
  <si>
    <t>ANNEE</t>
  </si>
  <si>
    <t>MARTIN</t>
  </si>
  <si>
    <t>NORD</t>
  </si>
  <si>
    <t>Grossiste</t>
  </si>
  <si>
    <t>MARCELIN</t>
  </si>
  <si>
    <t>EST</t>
  </si>
  <si>
    <t>Administration</t>
  </si>
  <si>
    <t>SUD</t>
  </si>
  <si>
    <t>Revendeur</t>
  </si>
  <si>
    <t>LEPETIT</t>
  </si>
  <si>
    <t>GRANJON</t>
  </si>
  <si>
    <t>OUEST</t>
  </si>
  <si>
    <t>Nb Stages</t>
  </si>
  <si>
    <t>Prix Min</t>
  </si>
  <si>
    <t>Prix Max</t>
  </si>
  <si>
    <t>Prix Moy</t>
  </si>
  <si>
    <t>Durée Moy</t>
  </si>
  <si>
    <t>Durée Total</t>
  </si>
  <si>
    <t>Cassis</t>
  </si>
  <si>
    <t>STAGES</t>
  </si>
  <si>
    <t>Mont total</t>
  </si>
  <si>
    <t>Nb achats</t>
  </si>
  <si>
    <t>Secteur ?</t>
  </si>
  <si>
    <t>&lt;300</t>
  </si>
  <si>
    <t>VENTES</t>
  </si>
  <si>
    <t>Vol. Moy</t>
  </si>
  <si>
    <t>Vol Total</t>
  </si>
  <si>
    <t>Nb Mati</t>
  </si>
  <si>
    <t>&gt;=2010</t>
  </si>
  <si>
    <t>&lt;=2013</t>
  </si>
  <si>
    <t>M</t>
  </si>
  <si>
    <t>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</si>
</sst>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9" fontId="2" fillId="0" borderId="0" xfId="2" applyFont="1"/>
    <xf numFmtId="9" fontId="0" fillId="0" borderId="0" xfId="2" applyFont="1"/>
    <xf numFmtId="0" fontId="3" fillId="0" borderId="1" xfId="0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44" fontId="0" fillId="0" borderId="2" xfId="1" applyFont="1" applyFill="1" applyBorder="1"/>
    <xf numFmtId="44" fontId="0" fillId="0" borderId="0" xfId="1" applyFont="1" applyFill="1"/>
    <xf numFmtId="44" fontId="0" fillId="0" borderId="0" xfId="1" applyFont="1"/>
    <xf numFmtId="0" fontId="2" fillId="0" borderId="0" xfId="0" applyFont="1" applyAlignment="1">
      <alignment horizontal="center"/>
    </xf>
    <xf numFmtId="0" fontId="0" fillId="2" borderId="0" xfId="0" applyFill="1"/>
    <xf numFmtId="2" fontId="0" fillId="0" borderId="0" xfId="1" applyNumberFormat="1" applyFont="1"/>
    <xf numFmtId="1" fontId="0" fillId="0" borderId="0" xfId="1" applyNumberFormat="1" applyFont="1"/>
    <xf numFmtId="14" fontId="2" fillId="0" borderId="0" xfId="0" applyNumberFormat="1" applyFont="1" applyAlignment="1">
      <alignment horizontal="center"/>
    </xf>
    <xf numFmtId="14" fontId="0" fillId="0" borderId="0" xfId="0" applyNumberFormat="1"/>
    <xf numFmtId="0" fontId="2" fillId="3" borderId="0" xfId="0" applyFont="1" applyFill="1" applyAlignment="1">
      <alignment horizontal="center"/>
    </xf>
    <xf numFmtId="0" fontId="0" fillId="4" borderId="0" xfId="0" applyFill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9" fontId="2" fillId="0" borderId="1" xfId="2" applyFont="1" applyBorder="1"/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7C69D-C566-204C-ABCE-CD327A2C85C1}">
  <dimension ref="A1:G128"/>
  <sheetViews>
    <sheetView workbookViewId="0">
      <selection activeCell="C36" sqref="C36"/>
    </sheetView>
  </sheetViews>
  <sheetFormatPr baseColWidth="10" defaultRowHeight="16" x14ac:dyDescent="0.2"/>
  <cols>
    <col min="1" max="1" width="13.83203125" bestFit="1" customWidth="1"/>
    <col min="2" max="2" width="12" bestFit="1" customWidth="1"/>
    <col min="3" max="3" width="8" bestFit="1" customWidth="1"/>
    <col min="4" max="4" width="11.1640625" bestFit="1" customWidth="1"/>
    <col min="5" max="5" width="11.6640625" customWidth="1"/>
    <col min="6" max="6" width="6.83203125" bestFit="1" customWidth="1"/>
    <col min="7" max="7" width="13" style="10" customWidth="1"/>
  </cols>
  <sheetData>
    <row r="1" spans="1:7" ht="32" x14ac:dyDescent="0.2">
      <c r="A1" s="4" t="s">
        <v>188</v>
      </c>
      <c r="B1" s="4" t="s">
        <v>189</v>
      </c>
      <c r="C1" s="4" t="s">
        <v>190</v>
      </c>
      <c r="D1" s="4" t="s">
        <v>191</v>
      </c>
      <c r="E1" s="4" t="s">
        <v>192</v>
      </c>
      <c r="F1" s="4" t="s">
        <v>193</v>
      </c>
      <c r="G1" s="5" t="s">
        <v>194</v>
      </c>
    </row>
    <row r="2" spans="1:7" x14ac:dyDescent="0.2">
      <c r="A2" s="6" t="s">
        <v>195</v>
      </c>
      <c r="B2" s="7">
        <v>42737</v>
      </c>
      <c r="C2" s="6">
        <v>1</v>
      </c>
      <c r="D2" s="6" t="s">
        <v>196</v>
      </c>
      <c r="E2" s="6">
        <v>6</v>
      </c>
      <c r="F2" s="6">
        <v>2</v>
      </c>
      <c r="G2" s="8">
        <v>528</v>
      </c>
    </row>
    <row r="3" spans="1:7" x14ac:dyDescent="0.2">
      <c r="A3" s="6" t="s">
        <v>197</v>
      </c>
      <c r="B3" s="7">
        <v>42741</v>
      </c>
      <c r="C3" s="6">
        <v>2</v>
      </c>
      <c r="D3" s="6" t="s">
        <v>198</v>
      </c>
      <c r="E3" s="6">
        <v>8</v>
      </c>
      <c r="F3" s="6">
        <v>5</v>
      </c>
      <c r="G3" s="8">
        <v>1680</v>
      </c>
    </row>
    <row r="4" spans="1:7" x14ac:dyDescent="0.2">
      <c r="A4" s="6" t="s">
        <v>199</v>
      </c>
      <c r="B4" s="7">
        <v>42742</v>
      </c>
      <c r="C4" s="6">
        <v>3</v>
      </c>
      <c r="D4" s="6" t="s">
        <v>200</v>
      </c>
      <c r="E4" s="6">
        <v>6</v>
      </c>
      <c r="F4" s="6">
        <v>3</v>
      </c>
      <c r="G4" s="8">
        <v>1008</v>
      </c>
    </row>
    <row r="5" spans="1:7" x14ac:dyDescent="0.2">
      <c r="A5" s="6" t="s">
        <v>199</v>
      </c>
      <c r="B5" s="7">
        <v>42743</v>
      </c>
      <c r="C5" s="6">
        <v>2</v>
      </c>
      <c r="D5" s="6" t="s">
        <v>198</v>
      </c>
      <c r="E5" s="6">
        <v>7</v>
      </c>
      <c r="F5" s="6">
        <v>5</v>
      </c>
      <c r="G5" s="8">
        <v>1960</v>
      </c>
    </row>
    <row r="6" spans="1:7" x14ac:dyDescent="0.2">
      <c r="A6" s="6" t="s">
        <v>201</v>
      </c>
      <c r="B6" s="7">
        <v>42746</v>
      </c>
      <c r="C6" s="6">
        <v>2</v>
      </c>
      <c r="D6" s="6" t="s">
        <v>198</v>
      </c>
      <c r="E6" s="6">
        <v>5</v>
      </c>
      <c r="F6" s="6">
        <v>5</v>
      </c>
      <c r="G6" s="8">
        <v>1225</v>
      </c>
    </row>
    <row r="7" spans="1:7" x14ac:dyDescent="0.2">
      <c r="A7" s="6" t="s">
        <v>199</v>
      </c>
      <c r="B7" s="7">
        <v>42755</v>
      </c>
      <c r="C7" s="6">
        <v>1</v>
      </c>
      <c r="D7" s="6" t="s">
        <v>198</v>
      </c>
      <c r="E7" s="6">
        <v>8</v>
      </c>
      <c r="F7" s="6">
        <v>4</v>
      </c>
      <c r="G7" s="8">
        <v>1792</v>
      </c>
    </row>
    <row r="8" spans="1:7" x14ac:dyDescent="0.2">
      <c r="A8" s="6" t="s">
        <v>199</v>
      </c>
      <c r="B8" s="7">
        <v>42759</v>
      </c>
      <c r="C8" s="6">
        <v>1</v>
      </c>
      <c r="D8" s="6" t="s">
        <v>198</v>
      </c>
      <c r="E8" s="6">
        <v>4</v>
      </c>
      <c r="F8" s="6">
        <v>5</v>
      </c>
      <c r="G8" s="8">
        <v>1120</v>
      </c>
    </row>
    <row r="9" spans="1:7" x14ac:dyDescent="0.2">
      <c r="A9" s="6" t="s">
        <v>199</v>
      </c>
      <c r="B9" s="7">
        <v>42759</v>
      </c>
      <c r="C9" s="6">
        <v>1</v>
      </c>
      <c r="D9" s="6" t="s">
        <v>196</v>
      </c>
      <c r="E9" s="6">
        <v>8</v>
      </c>
      <c r="F9" s="6">
        <v>4</v>
      </c>
      <c r="G9" s="8">
        <v>1792</v>
      </c>
    </row>
    <row r="10" spans="1:7" x14ac:dyDescent="0.2">
      <c r="A10" s="6" t="s">
        <v>201</v>
      </c>
      <c r="B10" s="7">
        <v>42760</v>
      </c>
      <c r="C10" s="6">
        <v>3</v>
      </c>
      <c r="D10" s="6" t="s">
        <v>196</v>
      </c>
      <c r="E10" s="6">
        <v>7</v>
      </c>
      <c r="F10" s="6">
        <v>8</v>
      </c>
      <c r="G10" s="8">
        <v>2744</v>
      </c>
    </row>
    <row r="11" spans="1:7" x14ac:dyDescent="0.2">
      <c r="A11" s="6" t="s">
        <v>195</v>
      </c>
      <c r="B11" s="7">
        <v>42760</v>
      </c>
      <c r="C11" s="6">
        <v>2</v>
      </c>
      <c r="D11" s="6" t="s">
        <v>196</v>
      </c>
      <c r="E11" s="6">
        <v>6</v>
      </c>
      <c r="F11" s="6">
        <v>2</v>
      </c>
      <c r="G11" s="8">
        <v>528</v>
      </c>
    </row>
    <row r="12" spans="1:7" x14ac:dyDescent="0.2">
      <c r="A12" s="6" t="s">
        <v>202</v>
      </c>
      <c r="B12" s="7">
        <v>42761</v>
      </c>
      <c r="C12" s="6">
        <v>2</v>
      </c>
      <c r="D12" s="6" t="s">
        <v>200</v>
      </c>
      <c r="E12" s="6">
        <v>9</v>
      </c>
      <c r="F12" s="6">
        <v>3</v>
      </c>
      <c r="G12" s="8">
        <v>945</v>
      </c>
    </row>
    <row r="13" spans="1:7" x14ac:dyDescent="0.2">
      <c r="A13" s="6" t="s">
        <v>195</v>
      </c>
      <c r="B13" s="7">
        <v>42765</v>
      </c>
      <c r="C13" s="6">
        <v>1</v>
      </c>
      <c r="D13" s="6" t="s">
        <v>196</v>
      </c>
      <c r="E13" s="6">
        <v>6</v>
      </c>
      <c r="F13" s="6">
        <v>5</v>
      </c>
      <c r="G13" s="8">
        <v>1320</v>
      </c>
    </row>
    <row r="14" spans="1:7" x14ac:dyDescent="0.2">
      <c r="A14" s="6" t="s">
        <v>203</v>
      </c>
      <c r="B14" s="7">
        <v>42765</v>
      </c>
      <c r="C14" s="6">
        <v>2</v>
      </c>
      <c r="D14" s="6" t="s">
        <v>196</v>
      </c>
      <c r="E14" s="6">
        <v>4</v>
      </c>
      <c r="F14" s="6">
        <v>5</v>
      </c>
      <c r="G14" s="8">
        <v>940</v>
      </c>
    </row>
    <row r="15" spans="1:7" x14ac:dyDescent="0.2">
      <c r="A15" s="6" t="s">
        <v>197</v>
      </c>
      <c r="B15" s="7">
        <v>42767</v>
      </c>
      <c r="C15" s="6">
        <v>1</v>
      </c>
      <c r="D15" s="6" t="s">
        <v>198</v>
      </c>
      <c r="E15" s="6">
        <v>7</v>
      </c>
      <c r="F15" s="6">
        <v>3</v>
      </c>
      <c r="G15" s="8">
        <v>882</v>
      </c>
    </row>
    <row r="16" spans="1:7" x14ac:dyDescent="0.2">
      <c r="A16" s="6" t="s">
        <v>195</v>
      </c>
      <c r="B16" s="7">
        <v>42767</v>
      </c>
      <c r="C16" s="6">
        <v>2</v>
      </c>
      <c r="D16" s="6" t="s">
        <v>196</v>
      </c>
      <c r="E16" s="6">
        <v>8</v>
      </c>
      <c r="F16" s="6">
        <v>5</v>
      </c>
      <c r="G16" s="8">
        <v>1760</v>
      </c>
    </row>
    <row r="17" spans="1:7" x14ac:dyDescent="0.2">
      <c r="A17" s="6" t="s">
        <v>195</v>
      </c>
      <c r="B17" s="7">
        <v>42768</v>
      </c>
      <c r="C17" s="6">
        <v>3</v>
      </c>
      <c r="D17" s="6" t="s">
        <v>198</v>
      </c>
      <c r="E17" s="6">
        <v>6</v>
      </c>
      <c r="F17" s="6">
        <v>2</v>
      </c>
      <c r="G17" s="8">
        <v>528</v>
      </c>
    </row>
    <row r="18" spans="1:7" x14ac:dyDescent="0.2">
      <c r="A18" s="6" t="s">
        <v>202</v>
      </c>
      <c r="B18" s="7">
        <v>42774</v>
      </c>
      <c r="C18" s="6">
        <v>3</v>
      </c>
      <c r="D18" s="6" t="s">
        <v>200</v>
      </c>
      <c r="E18" s="6">
        <v>5</v>
      </c>
      <c r="F18" s="6">
        <v>6</v>
      </c>
      <c r="G18" s="8">
        <v>1050</v>
      </c>
    </row>
    <row r="19" spans="1:7" x14ac:dyDescent="0.2">
      <c r="A19" s="6" t="s">
        <v>202</v>
      </c>
      <c r="B19" s="7">
        <v>42778</v>
      </c>
      <c r="C19" s="6">
        <v>1</v>
      </c>
      <c r="D19" s="6" t="s">
        <v>196</v>
      </c>
      <c r="E19" s="6">
        <v>4</v>
      </c>
      <c r="F19" s="6">
        <v>5</v>
      </c>
      <c r="G19" s="8">
        <v>700</v>
      </c>
    </row>
    <row r="20" spans="1:7" x14ac:dyDescent="0.2">
      <c r="A20" s="6" t="s">
        <v>199</v>
      </c>
      <c r="B20" s="7">
        <v>42782</v>
      </c>
      <c r="C20" s="6">
        <v>3</v>
      </c>
      <c r="D20" s="6" t="s">
        <v>200</v>
      </c>
      <c r="E20" s="6">
        <v>9</v>
      </c>
      <c r="F20" s="6">
        <v>1</v>
      </c>
      <c r="G20" s="8">
        <v>504</v>
      </c>
    </row>
    <row r="21" spans="1:7" x14ac:dyDescent="0.2">
      <c r="A21" s="6" t="s">
        <v>202</v>
      </c>
      <c r="B21" s="7">
        <v>42787</v>
      </c>
      <c r="C21" s="6">
        <v>3</v>
      </c>
      <c r="D21" s="6" t="s">
        <v>196</v>
      </c>
      <c r="E21" s="6">
        <v>6</v>
      </c>
      <c r="F21" s="6">
        <v>5</v>
      </c>
      <c r="G21" s="8">
        <v>1050</v>
      </c>
    </row>
    <row r="22" spans="1:7" x14ac:dyDescent="0.2">
      <c r="A22" s="6" t="s">
        <v>197</v>
      </c>
      <c r="B22" s="7">
        <v>42790</v>
      </c>
      <c r="C22" s="6">
        <v>3</v>
      </c>
      <c r="D22" s="6" t="s">
        <v>196</v>
      </c>
      <c r="E22" s="6">
        <v>5</v>
      </c>
      <c r="F22" s="6">
        <v>5</v>
      </c>
      <c r="G22" s="8">
        <v>1050</v>
      </c>
    </row>
    <row r="23" spans="1:7" x14ac:dyDescent="0.2">
      <c r="A23" s="6" t="s">
        <v>199</v>
      </c>
      <c r="B23" s="7">
        <v>42791</v>
      </c>
      <c r="C23" s="6">
        <v>3</v>
      </c>
      <c r="D23" s="6" t="s">
        <v>196</v>
      </c>
      <c r="E23" s="6">
        <v>8</v>
      </c>
      <c r="F23" s="6">
        <v>1</v>
      </c>
      <c r="G23" s="8">
        <v>448</v>
      </c>
    </row>
    <row r="24" spans="1:7" x14ac:dyDescent="0.2">
      <c r="A24" s="6" t="s">
        <v>195</v>
      </c>
      <c r="B24" s="7">
        <v>42791</v>
      </c>
      <c r="C24" s="6">
        <v>3</v>
      </c>
      <c r="D24" s="6" t="s">
        <v>200</v>
      </c>
      <c r="E24" s="6">
        <v>4</v>
      </c>
      <c r="F24" s="6">
        <v>5</v>
      </c>
      <c r="G24" s="8">
        <v>880</v>
      </c>
    </row>
    <row r="25" spans="1:7" x14ac:dyDescent="0.2">
      <c r="A25" s="6" t="s">
        <v>195</v>
      </c>
      <c r="B25" s="7">
        <v>42791</v>
      </c>
      <c r="C25" s="6">
        <v>2</v>
      </c>
      <c r="D25" s="6" t="s">
        <v>200</v>
      </c>
      <c r="E25" s="6">
        <v>5</v>
      </c>
      <c r="F25" s="6">
        <v>1</v>
      </c>
      <c r="G25" s="8">
        <v>220</v>
      </c>
    </row>
    <row r="26" spans="1:7" x14ac:dyDescent="0.2">
      <c r="A26" s="6" t="s">
        <v>195</v>
      </c>
      <c r="B26" s="7">
        <v>42792</v>
      </c>
      <c r="C26" s="6">
        <v>1</v>
      </c>
      <c r="D26" s="6" t="s">
        <v>196</v>
      </c>
      <c r="E26" s="6">
        <v>9</v>
      </c>
      <c r="F26" s="6">
        <v>5</v>
      </c>
      <c r="G26" s="8">
        <v>1980</v>
      </c>
    </row>
    <row r="27" spans="1:7" x14ac:dyDescent="0.2">
      <c r="A27" s="6" t="s">
        <v>195</v>
      </c>
      <c r="B27" s="7">
        <v>42792</v>
      </c>
      <c r="C27" s="6">
        <v>2</v>
      </c>
      <c r="D27" s="6" t="s">
        <v>196</v>
      </c>
      <c r="E27" s="6">
        <v>7</v>
      </c>
      <c r="F27" s="6">
        <v>2</v>
      </c>
      <c r="G27" s="8">
        <v>616</v>
      </c>
    </row>
    <row r="28" spans="1:7" x14ac:dyDescent="0.2">
      <c r="A28" s="6" t="s">
        <v>195</v>
      </c>
      <c r="B28" s="7">
        <v>42792</v>
      </c>
      <c r="C28" s="6">
        <v>1</v>
      </c>
      <c r="D28" s="6" t="s">
        <v>196</v>
      </c>
      <c r="E28" s="6">
        <v>8</v>
      </c>
      <c r="F28" s="6">
        <v>1</v>
      </c>
      <c r="G28" s="8">
        <v>352</v>
      </c>
    </row>
    <row r="29" spans="1:7" x14ac:dyDescent="0.2">
      <c r="A29" s="6" t="s">
        <v>197</v>
      </c>
      <c r="B29" s="7">
        <v>42795</v>
      </c>
      <c r="C29" s="6">
        <v>3</v>
      </c>
      <c r="D29" s="6" t="s">
        <v>200</v>
      </c>
      <c r="E29" s="6">
        <v>4</v>
      </c>
      <c r="F29" s="6">
        <v>5</v>
      </c>
      <c r="G29" s="8">
        <v>840</v>
      </c>
    </row>
    <row r="30" spans="1:7" x14ac:dyDescent="0.2">
      <c r="A30" s="6" t="s">
        <v>195</v>
      </c>
      <c r="B30" s="7">
        <v>42799</v>
      </c>
      <c r="C30" s="6">
        <v>2</v>
      </c>
      <c r="D30" s="6" t="s">
        <v>196</v>
      </c>
      <c r="E30" s="6">
        <v>7</v>
      </c>
      <c r="F30" s="6">
        <v>5</v>
      </c>
      <c r="G30" s="8">
        <v>1540</v>
      </c>
    </row>
    <row r="31" spans="1:7" x14ac:dyDescent="0.2">
      <c r="A31" s="6" t="s">
        <v>195</v>
      </c>
      <c r="B31" s="7">
        <v>42804</v>
      </c>
      <c r="C31" s="6">
        <v>1</v>
      </c>
      <c r="D31" s="6" t="s">
        <v>196</v>
      </c>
      <c r="E31" s="6">
        <v>8</v>
      </c>
      <c r="F31" s="6">
        <v>3</v>
      </c>
      <c r="G31" s="8">
        <v>1056</v>
      </c>
    </row>
    <row r="32" spans="1:7" x14ac:dyDescent="0.2">
      <c r="A32" s="6" t="s">
        <v>195</v>
      </c>
      <c r="B32" s="7">
        <v>42808</v>
      </c>
      <c r="C32" s="6">
        <v>1</v>
      </c>
      <c r="D32" s="6" t="s">
        <v>196</v>
      </c>
      <c r="E32" s="6">
        <v>4</v>
      </c>
      <c r="F32" s="6">
        <v>3</v>
      </c>
      <c r="G32" s="8">
        <v>528</v>
      </c>
    </row>
    <row r="33" spans="1:7" x14ac:dyDescent="0.2">
      <c r="A33" s="6" t="s">
        <v>195</v>
      </c>
      <c r="B33" s="7">
        <v>42810</v>
      </c>
      <c r="C33" s="6">
        <v>2</v>
      </c>
      <c r="D33" s="6" t="s">
        <v>198</v>
      </c>
      <c r="E33" s="6">
        <v>5</v>
      </c>
      <c r="F33" s="6">
        <v>5</v>
      </c>
      <c r="G33" s="8">
        <v>1100</v>
      </c>
    </row>
    <row r="34" spans="1:7" x14ac:dyDescent="0.2">
      <c r="A34" s="6" t="s">
        <v>195</v>
      </c>
      <c r="B34" s="7">
        <v>42813</v>
      </c>
      <c r="C34" s="6">
        <v>1</v>
      </c>
      <c r="D34" s="6" t="s">
        <v>196</v>
      </c>
      <c r="E34" s="6">
        <v>6</v>
      </c>
      <c r="F34" s="6">
        <v>5</v>
      </c>
      <c r="G34" s="8">
        <v>1320</v>
      </c>
    </row>
    <row r="35" spans="1:7" x14ac:dyDescent="0.2">
      <c r="A35" s="6" t="s">
        <v>195</v>
      </c>
      <c r="B35" s="7">
        <v>42819</v>
      </c>
      <c r="C35" s="6">
        <v>1</v>
      </c>
      <c r="D35" s="6" t="s">
        <v>200</v>
      </c>
      <c r="E35" s="6">
        <v>8</v>
      </c>
      <c r="F35" s="6">
        <v>5</v>
      </c>
      <c r="G35" s="8">
        <v>1760</v>
      </c>
    </row>
    <row r="36" spans="1:7" x14ac:dyDescent="0.2">
      <c r="A36" s="6" t="s">
        <v>199</v>
      </c>
      <c r="B36" s="7">
        <v>42823</v>
      </c>
      <c r="C36" s="6">
        <v>2</v>
      </c>
      <c r="D36" s="6" t="s">
        <v>196</v>
      </c>
      <c r="E36" s="6">
        <v>7</v>
      </c>
      <c r="F36" s="6">
        <v>5</v>
      </c>
      <c r="G36" s="8">
        <v>1960</v>
      </c>
    </row>
    <row r="37" spans="1:7" x14ac:dyDescent="0.2">
      <c r="A37" s="6" t="s">
        <v>203</v>
      </c>
      <c r="B37" s="7">
        <v>42824</v>
      </c>
      <c r="C37" s="6">
        <v>2</v>
      </c>
      <c r="D37" s="6" t="s">
        <v>200</v>
      </c>
      <c r="E37" s="6">
        <v>6</v>
      </c>
      <c r="F37" s="6">
        <v>5</v>
      </c>
      <c r="G37" s="8">
        <v>1410</v>
      </c>
    </row>
    <row r="38" spans="1:7" x14ac:dyDescent="0.2">
      <c r="A38" s="6" t="s">
        <v>197</v>
      </c>
      <c r="B38" s="7">
        <v>42827</v>
      </c>
      <c r="C38" s="6">
        <v>3</v>
      </c>
      <c r="D38" s="6" t="s">
        <v>198</v>
      </c>
      <c r="E38" s="6">
        <v>9</v>
      </c>
      <c r="F38" s="6">
        <v>5</v>
      </c>
      <c r="G38" s="8">
        <v>1890</v>
      </c>
    </row>
    <row r="39" spans="1:7" x14ac:dyDescent="0.2">
      <c r="A39" s="6" t="s">
        <v>195</v>
      </c>
      <c r="B39" s="7">
        <v>42832</v>
      </c>
      <c r="C39" s="6">
        <v>3</v>
      </c>
      <c r="D39" s="6" t="s">
        <v>196</v>
      </c>
      <c r="E39" s="6">
        <v>7</v>
      </c>
      <c r="F39" s="6">
        <v>5</v>
      </c>
      <c r="G39" s="8">
        <v>1540</v>
      </c>
    </row>
    <row r="40" spans="1:7" x14ac:dyDescent="0.2">
      <c r="A40" s="6" t="s">
        <v>197</v>
      </c>
      <c r="B40" s="7">
        <v>42833</v>
      </c>
      <c r="C40" s="6">
        <v>1</v>
      </c>
      <c r="D40" s="6" t="s">
        <v>196</v>
      </c>
      <c r="E40" s="6">
        <v>8</v>
      </c>
      <c r="F40" s="6">
        <v>5</v>
      </c>
      <c r="G40" s="8">
        <v>1680</v>
      </c>
    </row>
    <row r="41" spans="1:7" x14ac:dyDescent="0.2">
      <c r="A41" s="6" t="s">
        <v>199</v>
      </c>
      <c r="B41" s="7">
        <v>42834</v>
      </c>
      <c r="C41" s="6">
        <v>1</v>
      </c>
      <c r="D41" s="6" t="s">
        <v>196</v>
      </c>
      <c r="E41" s="6">
        <v>4</v>
      </c>
      <c r="F41" s="6">
        <v>5</v>
      </c>
      <c r="G41" s="8">
        <v>1120</v>
      </c>
    </row>
    <row r="42" spans="1:7" x14ac:dyDescent="0.2">
      <c r="A42" s="6" t="s">
        <v>195</v>
      </c>
      <c r="B42" s="7">
        <v>42834</v>
      </c>
      <c r="C42" s="6">
        <v>2</v>
      </c>
      <c r="D42" s="6" t="s">
        <v>200</v>
      </c>
      <c r="E42" s="6">
        <v>8</v>
      </c>
      <c r="F42" s="6">
        <v>5</v>
      </c>
      <c r="G42" s="8">
        <v>1760</v>
      </c>
    </row>
    <row r="43" spans="1:7" x14ac:dyDescent="0.2">
      <c r="A43" s="6" t="s">
        <v>197</v>
      </c>
      <c r="B43" s="7">
        <v>42835</v>
      </c>
      <c r="C43" s="6">
        <v>2</v>
      </c>
      <c r="D43" s="6" t="s">
        <v>196</v>
      </c>
      <c r="E43" s="6">
        <v>5</v>
      </c>
      <c r="F43" s="6">
        <v>5</v>
      </c>
      <c r="G43" s="8">
        <v>1050</v>
      </c>
    </row>
    <row r="44" spans="1:7" x14ac:dyDescent="0.2">
      <c r="A44" s="6" t="s">
        <v>199</v>
      </c>
      <c r="B44" s="7">
        <v>42838</v>
      </c>
      <c r="C44" s="6">
        <v>2</v>
      </c>
      <c r="D44" s="6" t="s">
        <v>196</v>
      </c>
      <c r="E44" s="6">
        <v>9</v>
      </c>
      <c r="F44" s="6">
        <v>5</v>
      </c>
      <c r="G44" s="8">
        <v>2520</v>
      </c>
    </row>
    <row r="45" spans="1:7" x14ac:dyDescent="0.2">
      <c r="A45" s="6" t="s">
        <v>202</v>
      </c>
      <c r="B45" s="7">
        <v>42845</v>
      </c>
      <c r="C45" s="6">
        <v>3</v>
      </c>
      <c r="D45" s="6" t="s">
        <v>200</v>
      </c>
      <c r="E45" s="6">
        <v>5</v>
      </c>
      <c r="F45" s="6">
        <v>6</v>
      </c>
      <c r="G45" s="8">
        <v>1050</v>
      </c>
    </row>
    <row r="46" spans="1:7" x14ac:dyDescent="0.2">
      <c r="A46" s="6" t="s">
        <v>197</v>
      </c>
      <c r="B46" s="7">
        <v>42859</v>
      </c>
      <c r="C46" s="6">
        <v>3</v>
      </c>
      <c r="D46" s="6" t="s">
        <v>196</v>
      </c>
      <c r="E46" s="6">
        <v>4</v>
      </c>
      <c r="F46" s="6">
        <v>5</v>
      </c>
      <c r="G46" s="8">
        <v>840</v>
      </c>
    </row>
    <row r="47" spans="1:7" x14ac:dyDescent="0.2">
      <c r="A47" s="6" t="s">
        <v>202</v>
      </c>
      <c r="B47" s="7">
        <v>42863</v>
      </c>
      <c r="C47" s="6">
        <v>1</v>
      </c>
      <c r="D47" s="6" t="s">
        <v>196</v>
      </c>
      <c r="E47" s="6">
        <v>8</v>
      </c>
      <c r="F47" s="6">
        <v>2</v>
      </c>
      <c r="G47" s="8">
        <v>560</v>
      </c>
    </row>
    <row r="48" spans="1:7" x14ac:dyDescent="0.2">
      <c r="A48" s="6" t="s">
        <v>201</v>
      </c>
      <c r="B48" s="7">
        <v>42871</v>
      </c>
      <c r="C48" s="6">
        <v>1</v>
      </c>
      <c r="D48" s="6" t="s">
        <v>196</v>
      </c>
      <c r="E48" s="6">
        <v>5</v>
      </c>
      <c r="F48" s="6">
        <v>3</v>
      </c>
      <c r="G48" s="8">
        <v>735</v>
      </c>
    </row>
    <row r="49" spans="1:7" x14ac:dyDescent="0.2">
      <c r="A49" s="6" t="s">
        <v>195</v>
      </c>
      <c r="B49" s="7">
        <v>42873</v>
      </c>
      <c r="C49" s="6">
        <v>2</v>
      </c>
      <c r="D49" s="6" t="s">
        <v>200</v>
      </c>
      <c r="E49" s="6">
        <v>7</v>
      </c>
      <c r="F49" s="6">
        <v>5</v>
      </c>
      <c r="G49" s="8">
        <v>1540</v>
      </c>
    </row>
    <row r="50" spans="1:7" x14ac:dyDescent="0.2">
      <c r="A50" s="6" t="s">
        <v>199</v>
      </c>
      <c r="B50" s="7">
        <v>42874</v>
      </c>
      <c r="C50" s="6">
        <v>1</v>
      </c>
      <c r="D50" s="6" t="s">
        <v>196</v>
      </c>
      <c r="E50" s="6">
        <v>5</v>
      </c>
      <c r="F50" s="6">
        <v>5</v>
      </c>
      <c r="G50" s="8">
        <v>1400</v>
      </c>
    </row>
    <row r="51" spans="1:7" x14ac:dyDescent="0.2">
      <c r="A51" s="6" t="s">
        <v>195</v>
      </c>
      <c r="B51" s="7">
        <v>42886</v>
      </c>
      <c r="C51" s="6">
        <v>1</v>
      </c>
      <c r="D51" s="6" t="s">
        <v>196</v>
      </c>
      <c r="E51" s="6">
        <v>6</v>
      </c>
      <c r="F51" s="6">
        <v>4</v>
      </c>
      <c r="G51" s="8">
        <v>1056</v>
      </c>
    </row>
    <row r="52" spans="1:7" x14ac:dyDescent="0.2">
      <c r="A52" s="6" t="s">
        <v>195</v>
      </c>
      <c r="B52" s="7">
        <v>42887</v>
      </c>
      <c r="C52" s="6">
        <v>1</v>
      </c>
      <c r="D52" s="6" t="s">
        <v>196</v>
      </c>
      <c r="E52" s="6">
        <v>6</v>
      </c>
      <c r="F52" s="6">
        <v>4</v>
      </c>
      <c r="G52" s="8">
        <v>1056</v>
      </c>
    </row>
    <row r="53" spans="1:7" x14ac:dyDescent="0.2">
      <c r="A53" s="6" t="s">
        <v>195</v>
      </c>
      <c r="B53" s="7">
        <v>42892</v>
      </c>
      <c r="C53" s="6">
        <v>1</v>
      </c>
      <c r="D53" s="6" t="s">
        <v>196</v>
      </c>
      <c r="E53" s="6">
        <v>7</v>
      </c>
      <c r="F53" s="6">
        <v>5</v>
      </c>
      <c r="G53" s="8">
        <v>1540</v>
      </c>
    </row>
    <row r="54" spans="1:7" x14ac:dyDescent="0.2">
      <c r="A54" s="6" t="s">
        <v>201</v>
      </c>
      <c r="B54" s="7">
        <v>42896</v>
      </c>
      <c r="C54" s="6">
        <v>3</v>
      </c>
      <c r="D54" s="6" t="s">
        <v>198</v>
      </c>
      <c r="E54" s="6">
        <v>4</v>
      </c>
      <c r="F54" s="6">
        <v>5</v>
      </c>
      <c r="G54" s="8">
        <v>980</v>
      </c>
    </row>
    <row r="55" spans="1:7" x14ac:dyDescent="0.2">
      <c r="A55" s="6" t="s">
        <v>195</v>
      </c>
      <c r="B55" s="7">
        <v>42899</v>
      </c>
      <c r="C55" s="6">
        <v>2</v>
      </c>
      <c r="D55" s="6" t="s">
        <v>196</v>
      </c>
      <c r="E55" s="6">
        <v>6</v>
      </c>
      <c r="F55" s="6">
        <v>3</v>
      </c>
      <c r="G55" s="8">
        <v>792</v>
      </c>
    </row>
    <row r="56" spans="1:7" x14ac:dyDescent="0.2">
      <c r="A56" s="6" t="s">
        <v>195</v>
      </c>
      <c r="B56" s="7">
        <v>42902</v>
      </c>
      <c r="C56" s="6">
        <v>3</v>
      </c>
      <c r="D56" s="6" t="s">
        <v>200</v>
      </c>
      <c r="E56" s="6">
        <v>5</v>
      </c>
      <c r="F56" s="6">
        <v>5</v>
      </c>
      <c r="G56" s="8">
        <v>1100</v>
      </c>
    </row>
    <row r="57" spans="1:7" x14ac:dyDescent="0.2">
      <c r="A57" s="6" t="s">
        <v>195</v>
      </c>
      <c r="B57" s="7">
        <v>42904</v>
      </c>
      <c r="C57" s="6">
        <v>2</v>
      </c>
      <c r="D57" s="6" t="s">
        <v>200</v>
      </c>
      <c r="E57" s="6">
        <v>7</v>
      </c>
      <c r="F57" s="6">
        <v>5</v>
      </c>
      <c r="G57" s="8">
        <v>1540</v>
      </c>
    </row>
    <row r="58" spans="1:7" x14ac:dyDescent="0.2">
      <c r="A58" s="6" t="s">
        <v>195</v>
      </c>
      <c r="B58" s="7">
        <v>42907</v>
      </c>
      <c r="C58" s="6">
        <v>1</v>
      </c>
      <c r="D58" s="6" t="s">
        <v>200</v>
      </c>
      <c r="E58" s="6">
        <v>8</v>
      </c>
      <c r="F58" s="6">
        <v>5</v>
      </c>
      <c r="G58" s="8">
        <v>1760</v>
      </c>
    </row>
    <row r="59" spans="1:7" x14ac:dyDescent="0.2">
      <c r="A59" s="6" t="s">
        <v>199</v>
      </c>
      <c r="B59" s="7">
        <v>42910</v>
      </c>
      <c r="C59" s="6">
        <v>3</v>
      </c>
      <c r="D59" s="6" t="s">
        <v>198</v>
      </c>
      <c r="E59" s="6">
        <v>9</v>
      </c>
      <c r="F59" s="6">
        <v>5</v>
      </c>
      <c r="G59" s="8">
        <v>2520</v>
      </c>
    </row>
    <row r="60" spans="1:7" x14ac:dyDescent="0.2">
      <c r="A60" s="6" t="s">
        <v>195</v>
      </c>
      <c r="B60" s="7">
        <v>42912</v>
      </c>
      <c r="C60" s="6">
        <v>1</v>
      </c>
      <c r="D60" s="6" t="s">
        <v>198</v>
      </c>
      <c r="E60" s="6">
        <v>7</v>
      </c>
      <c r="F60" s="6">
        <v>8</v>
      </c>
      <c r="G60" s="8">
        <v>2464</v>
      </c>
    </row>
    <row r="61" spans="1:7" x14ac:dyDescent="0.2">
      <c r="A61" s="6" t="s">
        <v>195</v>
      </c>
      <c r="B61" s="7">
        <v>42914</v>
      </c>
      <c r="C61" s="6">
        <v>3</v>
      </c>
      <c r="D61" s="6" t="s">
        <v>196</v>
      </c>
      <c r="E61" s="6">
        <v>9</v>
      </c>
      <c r="F61" s="6">
        <v>5</v>
      </c>
      <c r="G61" s="8">
        <v>1980</v>
      </c>
    </row>
    <row r="62" spans="1:7" x14ac:dyDescent="0.2">
      <c r="A62" s="6" t="s">
        <v>195</v>
      </c>
      <c r="B62" s="7">
        <v>42918</v>
      </c>
      <c r="C62" s="6">
        <v>3</v>
      </c>
      <c r="D62" s="6" t="s">
        <v>198</v>
      </c>
      <c r="E62" s="6">
        <v>4</v>
      </c>
      <c r="F62" s="6">
        <v>5</v>
      </c>
      <c r="G62" s="8">
        <v>880</v>
      </c>
    </row>
    <row r="63" spans="1:7" x14ac:dyDescent="0.2">
      <c r="A63" s="6" t="s">
        <v>195</v>
      </c>
      <c r="B63" s="7">
        <v>42918</v>
      </c>
      <c r="C63" s="6">
        <v>1</v>
      </c>
      <c r="D63" s="6" t="s">
        <v>200</v>
      </c>
      <c r="E63" s="6">
        <v>7</v>
      </c>
      <c r="F63" s="6">
        <v>5</v>
      </c>
      <c r="G63" s="8">
        <v>1540</v>
      </c>
    </row>
    <row r="64" spans="1:7" x14ac:dyDescent="0.2">
      <c r="A64" s="6" t="s">
        <v>199</v>
      </c>
      <c r="B64" s="7">
        <v>42922</v>
      </c>
      <c r="C64" s="6">
        <v>3</v>
      </c>
      <c r="D64" s="6" t="s">
        <v>200</v>
      </c>
      <c r="E64" s="6">
        <v>9</v>
      </c>
      <c r="F64" s="6">
        <v>1</v>
      </c>
      <c r="G64" s="8">
        <v>504</v>
      </c>
    </row>
    <row r="65" spans="1:7" x14ac:dyDescent="0.2">
      <c r="A65" s="6" t="s">
        <v>202</v>
      </c>
      <c r="B65" s="7">
        <v>42925</v>
      </c>
      <c r="C65" s="6">
        <v>2</v>
      </c>
      <c r="D65" s="6" t="s">
        <v>200</v>
      </c>
      <c r="E65" s="6">
        <v>8</v>
      </c>
      <c r="F65" s="6">
        <v>3</v>
      </c>
      <c r="G65" s="8">
        <v>840</v>
      </c>
    </row>
    <row r="66" spans="1:7" x14ac:dyDescent="0.2">
      <c r="A66" s="6" t="s">
        <v>197</v>
      </c>
      <c r="B66" s="7">
        <v>42928</v>
      </c>
      <c r="C66" s="6">
        <v>2</v>
      </c>
      <c r="D66" s="6" t="s">
        <v>198</v>
      </c>
      <c r="E66" s="6">
        <v>4</v>
      </c>
      <c r="F66" s="6">
        <v>2</v>
      </c>
      <c r="G66" s="8">
        <v>336</v>
      </c>
    </row>
    <row r="67" spans="1:7" x14ac:dyDescent="0.2">
      <c r="A67" s="6" t="s">
        <v>195</v>
      </c>
      <c r="B67" s="7">
        <v>42933</v>
      </c>
      <c r="C67" s="6">
        <v>3</v>
      </c>
      <c r="D67" s="6" t="s">
        <v>196</v>
      </c>
      <c r="E67" s="6">
        <v>4</v>
      </c>
      <c r="F67" s="6">
        <v>5</v>
      </c>
      <c r="G67" s="8">
        <v>880</v>
      </c>
    </row>
    <row r="68" spans="1:7" x14ac:dyDescent="0.2">
      <c r="A68" s="6" t="s">
        <v>202</v>
      </c>
      <c r="B68" s="7">
        <v>42939</v>
      </c>
      <c r="C68" s="6">
        <v>3</v>
      </c>
      <c r="D68" s="6" t="s">
        <v>196</v>
      </c>
      <c r="E68" s="6">
        <v>9</v>
      </c>
      <c r="F68" s="6">
        <v>5</v>
      </c>
      <c r="G68" s="8">
        <v>1575</v>
      </c>
    </row>
    <row r="69" spans="1:7" x14ac:dyDescent="0.2">
      <c r="A69" s="6" t="s">
        <v>197</v>
      </c>
      <c r="B69" s="7">
        <v>42947</v>
      </c>
      <c r="C69" s="6">
        <v>3</v>
      </c>
      <c r="D69" s="6" t="s">
        <v>198</v>
      </c>
      <c r="E69" s="6">
        <v>8</v>
      </c>
      <c r="F69" s="6">
        <v>2</v>
      </c>
      <c r="G69" s="8">
        <v>672</v>
      </c>
    </row>
    <row r="70" spans="1:7" x14ac:dyDescent="0.2">
      <c r="A70" s="6" t="s">
        <v>202</v>
      </c>
      <c r="B70" s="7">
        <v>42949</v>
      </c>
      <c r="C70" s="6">
        <v>2</v>
      </c>
      <c r="D70" s="6" t="s">
        <v>196</v>
      </c>
      <c r="E70" s="6">
        <v>6</v>
      </c>
      <c r="F70" s="6">
        <v>5</v>
      </c>
      <c r="G70" s="8">
        <v>1050</v>
      </c>
    </row>
    <row r="71" spans="1:7" x14ac:dyDescent="0.2">
      <c r="A71" s="6" t="s">
        <v>195</v>
      </c>
      <c r="B71" s="7">
        <v>42952</v>
      </c>
      <c r="C71" s="6">
        <v>1</v>
      </c>
      <c r="D71" s="6" t="s">
        <v>196</v>
      </c>
      <c r="E71" s="6">
        <v>8</v>
      </c>
      <c r="F71" s="6">
        <v>5</v>
      </c>
      <c r="G71" s="8">
        <v>1760</v>
      </c>
    </row>
    <row r="72" spans="1:7" x14ac:dyDescent="0.2">
      <c r="A72" s="6" t="s">
        <v>195</v>
      </c>
      <c r="B72" s="7">
        <v>42954</v>
      </c>
      <c r="C72" s="6">
        <v>3</v>
      </c>
      <c r="D72" s="6" t="s">
        <v>196</v>
      </c>
      <c r="E72" s="6">
        <v>5</v>
      </c>
      <c r="F72" s="6">
        <v>2</v>
      </c>
      <c r="G72" s="8">
        <v>440</v>
      </c>
    </row>
    <row r="73" spans="1:7" x14ac:dyDescent="0.2">
      <c r="A73" s="6" t="s">
        <v>195</v>
      </c>
      <c r="B73" s="7">
        <v>42969</v>
      </c>
      <c r="C73" s="6">
        <v>1</v>
      </c>
      <c r="D73" s="6" t="s">
        <v>196</v>
      </c>
      <c r="E73" s="6">
        <v>6</v>
      </c>
      <c r="F73" s="6">
        <v>3</v>
      </c>
      <c r="G73" s="8">
        <v>792</v>
      </c>
    </row>
    <row r="74" spans="1:7" x14ac:dyDescent="0.2">
      <c r="A74" s="6" t="s">
        <v>195</v>
      </c>
      <c r="B74" s="7">
        <v>42977</v>
      </c>
      <c r="C74" s="6">
        <v>1</v>
      </c>
      <c r="D74" s="6" t="s">
        <v>200</v>
      </c>
      <c r="E74" s="6">
        <v>6</v>
      </c>
      <c r="F74" s="6">
        <v>5</v>
      </c>
      <c r="G74" s="8">
        <v>1320</v>
      </c>
    </row>
    <row r="75" spans="1:7" x14ac:dyDescent="0.2">
      <c r="A75" s="6" t="s">
        <v>195</v>
      </c>
      <c r="B75" s="7">
        <v>42978</v>
      </c>
      <c r="C75" s="6">
        <v>3</v>
      </c>
      <c r="D75" s="6" t="s">
        <v>196</v>
      </c>
      <c r="E75" s="6">
        <v>6</v>
      </c>
      <c r="F75" s="6">
        <v>5</v>
      </c>
      <c r="G75" s="8">
        <v>1320</v>
      </c>
    </row>
    <row r="76" spans="1:7" x14ac:dyDescent="0.2">
      <c r="A76" s="6" t="s">
        <v>195</v>
      </c>
      <c r="B76" s="7">
        <v>42980</v>
      </c>
      <c r="C76" s="6">
        <v>2</v>
      </c>
      <c r="D76" s="6" t="s">
        <v>196</v>
      </c>
      <c r="E76" s="6">
        <v>5</v>
      </c>
      <c r="F76" s="6">
        <v>2</v>
      </c>
      <c r="G76" s="8">
        <v>440</v>
      </c>
    </row>
    <row r="77" spans="1:7" x14ac:dyDescent="0.2">
      <c r="A77" s="6" t="s">
        <v>202</v>
      </c>
      <c r="B77" s="7">
        <v>42980</v>
      </c>
      <c r="C77" s="6">
        <v>1</v>
      </c>
      <c r="D77" s="6" t="s">
        <v>200</v>
      </c>
      <c r="E77" s="6">
        <v>4</v>
      </c>
      <c r="F77" s="6">
        <v>5</v>
      </c>
      <c r="G77" s="8">
        <v>700</v>
      </c>
    </row>
    <row r="78" spans="1:7" x14ac:dyDescent="0.2">
      <c r="A78" s="6" t="s">
        <v>195</v>
      </c>
      <c r="B78" s="7">
        <v>42982</v>
      </c>
      <c r="C78" s="6">
        <v>2</v>
      </c>
      <c r="D78" s="6" t="s">
        <v>196</v>
      </c>
      <c r="E78" s="6">
        <v>5</v>
      </c>
      <c r="F78" s="6">
        <v>3</v>
      </c>
      <c r="G78" s="8">
        <v>660</v>
      </c>
    </row>
    <row r="79" spans="1:7" x14ac:dyDescent="0.2">
      <c r="A79" s="6" t="s">
        <v>197</v>
      </c>
      <c r="B79" s="7">
        <v>42986</v>
      </c>
      <c r="C79" s="6">
        <v>1</v>
      </c>
      <c r="D79" s="6" t="s">
        <v>196</v>
      </c>
      <c r="E79" s="6">
        <v>5</v>
      </c>
      <c r="F79" s="6">
        <v>5</v>
      </c>
      <c r="G79" s="8">
        <v>1050</v>
      </c>
    </row>
    <row r="80" spans="1:7" x14ac:dyDescent="0.2">
      <c r="A80" s="6" t="s">
        <v>195</v>
      </c>
      <c r="B80" s="7">
        <v>42987</v>
      </c>
      <c r="C80" s="6">
        <v>2</v>
      </c>
      <c r="D80" s="6" t="s">
        <v>196</v>
      </c>
      <c r="E80" s="6">
        <v>8</v>
      </c>
      <c r="F80" s="6">
        <v>5</v>
      </c>
      <c r="G80" s="8">
        <v>1760</v>
      </c>
    </row>
    <row r="81" spans="1:7" x14ac:dyDescent="0.2">
      <c r="A81" s="6" t="s">
        <v>197</v>
      </c>
      <c r="B81" s="7">
        <v>42991</v>
      </c>
      <c r="C81" s="6">
        <v>2</v>
      </c>
      <c r="D81" s="6" t="s">
        <v>196</v>
      </c>
      <c r="E81" s="6">
        <v>7</v>
      </c>
      <c r="F81" s="6">
        <v>5</v>
      </c>
      <c r="G81" s="8">
        <v>1470</v>
      </c>
    </row>
    <row r="82" spans="1:7" x14ac:dyDescent="0.2">
      <c r="A82" s="6" t="s">
        <v>195</v>
      </c>
      <c r="B82" s="7">
        <v>42992</v>
      </c>
      <c r="C82" s="6">
        <v>3</v>
      </c>
      <c r="D82" s="6" t="s">
        <v>196</v>
      </c>
      <c r="E82" s="6">
        <v>9</v>
      </c>
      <c r="F82" s="6">
        <v>5</v>
      </c>
      <c r="G82" s="8">
        <v>1980</v>
      </c>
    </row>
    <row r="83" spans="1:7" x14ac:dyDescent="0.2">
      <c r="A83" s="6" t="s">
        <v>195</v>
      </c>
      <c r="B83" s="7">
        <v>43001</v>
      </c>
      <c r="C83" s="6">
        <v>2</v>
      </c>
      <c r="D83" s="6" t="s">
        <v>196</v>
      </c>
      <c r="E83" s="6">
        <v>9</v>
      </c>
      <c r="F83" s="6">
        <v>1</v>
      </c>
      <c r="G83" s="8">
        <v>396</v>
      </c>
    </row>
    <row r="84" spans="1:7" x14ac:dyDescent="0.2">
      <c r="A84" s="6" t="s">
        <v>197</v>
      </c>
      <c r="B84" s="7">
        <v>43008</v>
      </c>
      <c r="C84" s="6">
        <v>3</v>
      </c>
      <c r="D84" s="6" t="s">
        <v>196</v>
      </c>
      <c r="E84" s="6">
        <v>4</v>
      </c>
      <c r="F84" s="6">
        <v>5</v>
      </c>
      <c r="G84" s="8">
        <v>840</v>
      </c>
    </row>
    <row r="85" spans="1:7" x14ac:dyDescent="0.2">
      <c r="A85" s="6" t="s">
        <v>197</v>
      </c>
      <c r="B85" s="7">
        <v>43013</v>
      </c>
      <c r="C85" s="6">
        <v>3</v>
      </c>
      <c r="D85" s="6" t="s">
        <v>196</v>
      </c>
      <c r="E85" s="6">
        <v>5</v>
      </c>
      <c r="F85" s="6">
        <v>4</v>
      </c>
      <c r="G85" s="8">
        <v>840</v>
      </c>
    </row>
    <row r="86" spans="1:7" x14ac:dyDescent="0.2">
      <c r="A86" s="6" t="s">
        <v>202</v>
      </c>
      <c r="B86" s="7">
        <v>43015</v>
      </c>
      <c r="C86" s="6">
        <v>2</v>
      </c>
      <c r="D86" s="6" t="s">
        <v>198</v>
      </c>
      <c r="E86" s="6">
        <v>9</v>
      </c>
      <c r="F86" s="6">
        <v>5</v>
      </c>
      <c r="G86" s="8">
        <v>1575</v>
      </c>
    </row>
    <row r="87" spans="1:7" x14ac:dyDescent="0.2">
      <c r="A87" s="6" t="s">
        <v>195</v>
      </c>
      <c r="B87" s="7">
        <v>43017</v>
      </c>
      <c r="C87" s="6">
        <v>3</v>
      </c>
      <c r="D87" s="6" t="s">
        <v>196</v>
      </c>
      <c r="E87" s="6">
        <v>5</v>
      </c>
      <c r="F87" s="6">
        <v>5</v>
      </c>
      <c r="G87" s="8">
        <v>1100</v>
      </c>
    </row>
    <row r="88" spans="1:7" x14ac:dyDescent="0.2">
      <c r="A88" s="6" t="s">
        <v>199</v>
      </c>
      <c r="B88" s="7">
        <v>43019</v>
      </c>
      <c r="C88" s="6">
        <v>2</v>
      </c>
      <c r="D88" s="6" t="s">
        <v>198</v>
      </c>
      <c r="E88" s="6">
        <v>6</v>
      </c>
      <c r="F88" s="6">
        <v>5</v>
      </c>
      <c r="G88" s="8">
        <v>1680</v>
      </c>
    </row>
    <row r="89" spans="1:7" x14ac:dyDescent="0.2">
      <c r="A89" s="6" t="s">
        <v>202</v>
      </c>
      <c r="B89" s="7">
        <v>43019</v>
      </c>
      <c r="C89" s="6">
        <v>2</v>
      </c>
      <c r="D89" s="6" t="s">
        <v>196</v>
      </c>
      <c r="E89" s="6">
        <v>4</v>
      </c>
      <c r="F89" s="6">
        <v>5</v>
      </c>
      <c r="G89" s="8">
        <v>700</v>
      </c>
    </row>
    <row r="90" spans="1:7" x14ac:dyDescent="0.2">
      <c r="A90" s="6" t="s">
        <v>195</v>
      </c>
      <c r="B90" s="7">
        <v>43020</v>
      </c>
      <c r="C90" s="6">
        <v>2</v>
      </c>
      <c r="D90" s="6" t="s">
        <v>200</v>
      </c>
      <c r="E90" s="6">
        <v>6</v>
      </c>
      <c r="F90" s="6">
        <v>4</v>
      </c>
      <c r="G90" s="8">
        <v>1056</v>
      </c>
    </row>
    <row r="91" spans="1:7" x14ac:dyDescent="0.2">
      <c r="A91" s="6" t="s">
        <v>195</v>
      </c>
      <c r="B91" s="7">
        <v>43021</v>
      </c>
      <c r="C91" s="6">
        <v>1</v>
      </c>
      <c r="D91" s="6" t="s">
        <v>196</v>
      </c>
      <c r="E91" s="6">
        <v>5</v>
      </c>
      <c r="F91" s="6">
        <v>5</v>
      </c>
      <c r="G91" s="8">
        <v>1100</v>
      </c>
    </row>
    <row r="92" spans="1:7" x14ac:dyDescent="0.2">
      <c r="A92" s="6" t="s">
        <v>202</v>
      </c>
      <c r="B92" s="7">
        <v>43022</v>
      </c>
      <c r="C92" s="6">
        <v>2</v>
      </c>
      <c r="D92" s="6" t="s">
        <v>196</v>
      </c>
      <c r="E92" s="6">
        <v>5</v>
      </c>
      <c r="F92" s="6">
        <v>5</v>
      </c>
      <c r="G92" s="8">
        <v>875</v>
      </c>
    </row>
    <row r="93" spans="1:7" x14ac:dyDescent="0.2">
      <c r="A93" s="6" t="s">
        <v>197</v>
      </c>
      <c r="B93" s="7">
        <v>43023</v>
      </c>
      <c r="C93" s="6">
        <v>3</v>
      </c>
      <c r="D93" s="6" t="s">
        <v>196</v>
      </c>
      <c r="E93" s="6">
        <v>5</v>
      </c>
      <c r="F93" s="6">
        <v>5</v>
      </c>
      <c r="G93" s="8">
        <v>1050</v>
      </c>
    </row>
    <row r="94" spans="1:7" x14ac:dyDescent="0.2">
      <c r="A94" s="6" t="s">
        <v>199</v>
      </c>
      <c r="B94" s="7">
        <v>43027</v>
      </c>
      <c r="C94" s="6">
        <v>3</v>
      </c>
      <c r="D94" s="6" t="s">
        <v>196</v>
      </c>
      <c r="E94" s="6">
        <v>4</v>
      </c>
      <c r="F94" s="6">
        <v>3</v>
      </c>
      <c r="G94" s="8">
        <v>672</v>
      </c>
    </row>
    <row r="95" spans="1:7" x14ac:dyDescent="0.2">
      <c r="A95" s="6" t="s">
        <v>202</v>
      </c>
      <c r="B95" s="7">
        <v>43029</v>
      </c>
      <c r="C95" s="6">
        <v>1</v>
      </c>
      <c r="D95" s="6" t="s">
        <v>200</v>
      </c>
      <c r="E95" s="6">
        <v>8</v>
      </c>
      <c r="F95" s="6">
        <v>6</v>
      </c>
      <c r="G95" s="8">
        <v>1680</v>
      </c>
    </row>
    <row r="96" spans="1:7" x14ac:dyDescent="0.2">
      <c r="A96" s="6" t="s">
        <v>201</v>
      </c>
      <c r="B96" s="7">
        <v>43033</v>
      </c>
      <c r="C96" s="6">
        <v>2</v>
      </c>
      <c r="D96" s="6" t="s">
        <v>196</v>
      </c>
      <c r="E96" s="6">
        <v>7</v>
      </c>
      <c r="F96" s="6">
        <v>2</v>
      </c>
      <c r="G96" s="8">
        <v>686</v>
      </c>
    </row>
    <row r="97" spans="1:7" x14ac:dyDescent="0.2">
      <c r="A97" s="6" t="s">
        <v>203</v>
      </c>
      <c r="B97" s="7">
        <v>43035</v>
      </c>
      <c r="C97" s="6">
        <v>3</v>
      </c>
      <c r="D97" s="6" t="s">
        <v>196</v>
      </c>
      <c r="E97" s="6">
        <v>7</v>
      </c>
      <c r="F97" s="6">
        <v>2</v>
      </c>
      <c r="G97" s="8">
        <v>658</v>
      </c>
    </row>
    <row r="98" spans="1:7" x14ac:dyDescent="0.2">
      <c r="A98" s="6" t="s">
        <v>195</v>
      </c>
      <c r="B98" s="7">
        <v>43037</v>
      </c>
      <c r="C98" s="6">
        <v>1</v>
      </c>
      <c r="D98" s="6" t="s">
        <v>196</v>
      </c>
      <c r="E98" s="6">
        <v>9</v>
      </c>
      <c r="F98" s="6">
        <v>5</v>
      </c>
      <c r="G98" s="8">
        <v>1980</v>
      </c>
    </row>
    <row r="99" spans="1:7" x14ac:dyDescent="0.2">
      <c r="A99" s="6" t="s">
        <v>195</v>
      </c>
      <c r="B99" s="7">
        <v>43037</v>
      </c>
      <c r="C99" s="6">
        <v>2</v>
      </c>
      <c r="D99" s="6" t="s">
        <v>200</v>
      </c>
      <c r="E99" s="6">
        <v>9</v>
      </c>
      <c r="F99" s="6">
        <v>5</v>
      </c>
      <c r="G99" s="8">
        <v>1980</v>
      </c>
    </row>
    <row r="100" spans="1:7" x14ac:dyDescent="0.2">
      <c r="A100" s="6" t="s">
        <v>195</v>
      </c>
      <c r="B100" s="7">
        <v>43037</v>
      </c>
      <c r="C100" s="6">
        <v>1</v>
      </c>
      <c r="D100" s="6" t="s">
        <v>200</v>
      </c>
      <c r="E100" s="6">
        <v>9</v>
      </c>
      <c r="F100" s="6">
        <v>5</v>
      </c>
      <c r="G100" s="8">
        <v>1980</v>
      </c>
    </row>
    <row r="101" spans="1:7" x14ac:dyDescent="0.2">
      <c r="A101" s="6" t="s">
        <v>195</v>
      </c>
      <c r="B101" s="7">
        <v>43039</v>
      </c>
      <c r="C101" s="6">
        <v>2</v>
      </c>
      <c r="D101" s="6" t="s">
        <v>198</v>
      </c>
      <c r="E101" s="6">
        <v>6</v>
      </c>
      <c r="F101" s="6">
        <v>5</v>
      </c>
      <c r="G101" s="8">
        <v>1320</v>
      </c>
    </row>
    <row r="102" spans="1:7" x14ac:dyDescent="0.2">
      <c r="A102" s="6" t="s">
        <v>202</v>
      </c>
      <c r="B102" s="7">
        <v>43041</v>
      </c>
      <c r="C102" s="6">
        <v>3</v>
      </c>
      <c r="D102" s="6" t="s">
        <v>200</v>
      </c>
      <c r="E102" s="6">
        <v>9</v>
      </c>
      <c r="F102" s="6">
        <v>4</v>
      </c>
      <c r="G102" s="8">
        <v>1260</v>
      </c>
    </row>
    <row r="103" spans="1:7" x14ac:dyDescent="0.2">
      <c r="A103" s="6" t="s">
        <v>201</v>
      </c>
      <c r="B103" s="7">
        <v>43042</v>
      </c>
      <c r="C103" s="6">
        <v>3</v>
      </c>
      <c r="D103" s="6" t="s">
        <v>196</v>
      </c>
      <c r="E103" s="6">
        <v>4</v>
      </c>
      <c r="F103" s="6">
        <v>3</v>
      </c>
      <c r="G103" s="8">
        <v>588</v>
      </c>
    </row>
    <row r="104" spans="1:7" x14ac:dyDescent="0.2">
      <c r="A104" s="6" t="s">
        <v>195</v>
      </c>
      <c r="B104" s="7">
        <v>43046</v>
      </c>
      <c r="C104" s="6">
        <v>2</v>
      </c>
      <c r="D104" s="6" t="s">
        <v>196</v>
      </c>
      <c r="E104" s="6">
        <v>6</v>
      </c>
      <c r="F104" s="6">
        <v>5</v>
      </c>
      <c r="G104" s="8">
        <v>1320</v>
      </c>
    </row>
    <row r="105" spans="1:7" x14ac:dyDescent="0.2">
      <c r="A105" s="6" t="s">
        <v>202</v>
      </c>
      <c r="B105" s="7">
        <v>43048</v>
      </c>
      <c r="C105" s="6">
        <v>1</v>
      </c>
      <c r="D105" s="6" t="s">
        <v>200</v>
      </c>
      <c r="E105" s="6">
        <v>9</v>
      </c>
      <c r="F105" s="6">
        <v>6</v>
      </c>
      <c r="G105" s="8">
        <v>1890</v>
      </c>
    </row>
    <row r="106" spans="1:7" x14ac:dyDescent="0.2">
      <c r="A106" s="6" t="s">
        <v>195</v>
      </c>
      <c r="B106" s="7">
        <v>43051</v>
      </c>
      <c r="C106" s="6">
        <v>1</v>
      </c>
      <c r="D106" s="6" t="s">
        <v>196</v>
      </c>
      <c r="E106" s="6">
        <v>6</v>
      </c>
      <c r="F106" s="6">
        <v>5</v>
      </c>
      <c r="G106" s="8">
        <v>1320</v>
      </c>
    </row>
    <row r="107" spans="1:7" x14ac:dyDescent="0.2">
      <c r="A107" s="6" t="s">
        <v>195</v>
      </c>
      <c r="B107" s="7">
        <v>43054</v>
      </c>
      <c r="C107" s="6">
        <v>2</v>
      </c>
      <c r="D107" s="6" t="s">
        <v>196</v>
      </c>
      <c r="E107" s="6">
        <v>8</v>
      </c>
      <c r="F107" s="6">
        <v>6</v>
      </c>
      <c r="G107" s="8">
        <v>2112</v>
      </c>
    </row>
    <row r="108" spans="1:7" x14ac:dyDescent="0.2">
      <c r="A108" s="6" t="s">
        <v>197</v>
      </c>
      <c r="B108" s="7">
        <v>43059</v>
      </c>
      <c r="C108" s="6">
        <v>3</v>
      </c>
      <c r="D108" s="6" t="s">
        <v>198</v>
      </c>
      <c r="E108" s="6">
        <v>5</v>
      </c>
      <c r="F108" s="6">
        <v>2</v>
      </c>
      <c r="G108" s="8">
        <v>420</v>
      </c>
    </row>
    <row r="109" spans="1:7" x14ac:dyDescent="0.2">
      <c r="A109" s="6" t="s">
        <v>199</v>
      </c>
      <c r="B109" s="7">
        <v>43064</v>
      </c>
      <c r="C109" s="6">
        <v>2</v>
      </c>
      <c r="D109" s="6" t="s">
        <v>196</v>
      </c>
      <c r="E109" s="6">
        <v>9</v>
      </c>
      <c r="F109" s="6">
        <v>5</v>
      </c>
      <c r="G109" s="8">
        <v>2520</v>
      </c>
    </row>
    <row r="110" spans="1:7" x14ac:dyDescent="0.2">
      <c r="A110" s="6" t="s">
        <v>202</v>
      </c>
      <c r="B110" s="7">
        <v>43069</v>
      </c>
      <c r="C110" s="6">
        <v>2</v>
      </c>
      <c r="D110" s="6" t="s">
        <v>200</v>
      </c>
      <c r="E110" s="6">
        <v>8</v>
      </c>
      <c r="F110" s="6">
        <v>4</v>
      </c>
      <c r="G110" s="8">
        <v>1120</v>
      </c>
    </row>
    <row r="111" spans="1:7" x14ac:dyDescent="0.2">
      <c r="A111" s="6" t="s">
        <v>195</v>
      </c>
      <c r="B111" s="7">
        <v>43070</v>
      </c>
      <c r="C111" s="6">
        <v>2</v>
      </c>
      <c r="D111" s="6" t="s">
        <v>196</v>
      </c>
      <c r="E111" s="6">
        <v>4</v>
      </c>
      <c r="F111" s="6">
        <v>5</v>
      </c>
      <c r="G111" s="8">
        <v>880</v>
      </c>
    </row>
    <row r="112" spans="1:7" x14ac:dyDescent="0.2">
      <c r="A112" s="6" t="s">
        <v>195</v>
      </c>
      <c r="B112" s="7">
        <v>43075</v>
      </c>
      <c r="C112" s="6">
        <v>1</v>
      </c>
      <c r="D112" s="6" t="s">
        <v>196</v>
      </c>
      <c r="E112" s="6">
        <v>5</v>
      </c>
      <c r="F112" s="6">
        <v>5</v>
      </c>
      <c r="G112" s="8">
        <v>1100</v>
      </c>
    </row>
    <row r="113" spans="1:7" x14ac:dyDescent="0.2">
      <c r="A113" s="6" t="s">
        <v>195</v>
      </c>
      <c r="B113" s="7">
        <v>43078</v>
      </c>
      <c r="C113" s="6">
        <v>1</v>
      </c>
      <c r="D113" s="6" t="s">
        <v>200</v>
      </c>
      <c r="E113" s="6">
        <v>4</v>
      </c>
      <c r="F113" s="6">
        <v>5</v>
      </c>
      <c r="G113" s="8">
        <v>880</v>
      </c>
    </row>
    <row r="114" spans="1:7" x14ac:dyDescent="0.2">
      <c r="A114" s="6" t="s">
        <v>202</v>
      </c>
      <c r="B114" s="7">
        <v>43079</v>
      </c>
      <c r="C114" s="6">
        <v>2</v>
      </c>
      <c r="D114" s="6" t="s">
        <v>196</v>
      </c>
      <c r="E114" s="6">
        <v>6</v>
      </c>
      <c r="F114" s="6">
        <v>5</v>
      </c>
      <c r="G114" s="8">
        <v>1050</v>
      </c>
    </row>
    <row r="115" spans="1:7" x14ac:dyDescent="0.2">
      <c r="A115" s="6" t="s">
        <v>195</v>
      </c>
      <c r="B115" s="7">
        <v>43080</v>
      </c>
      <c r="C115" s="6">
        <v>1</v>
      </c>
      <c r="D115" s="6" t="s">
        <v>200</v>
      </c>
      <c r="E115" s="6">
        <v>4</v>
      </c>
      <c r="F115" s="6">
        <v>5</v>
      </c>
      <c r="G115" s="8">
        <v>880</v>
      </c>
    </row>
    <row r="116" spans="1:7" x14ac:dyDescent="0.2">
      <c r="A116" s="6" t="s">
        <v>197</v>
      </c>
      <c r="B116" s="7">
        <v>43083</v>
      </c>
      <c r="C116" s="6">
        <v>2</v>
      </c>
      <c r="D116" s="6" t="s">
        <v>196</v>
      </c>
      <c r="E116" s="6">
        <v>6</v>
      </c>
      <c r="F116" s="6">
        <v>5</v>
      </c>
      <c r="G116" s="8">
        <v>1260</v>
      </c>
    </row>
    <row r="117" spans="1:7" x14ac:dyDescent="0.2">
      <c r="A117" s="6" t="s">
        <v>195</v>
      </c>
      <c r="B117" s="7">
        <v>43085</v>
      </c>
      <c r="C117" s="6">
        <v>2</v>
      </c>
      <c r="D117" s="6" t="s">
        <v>198</v>
      </c>
      <c r="E117" s="6">
        <v>9</v>
      </c>
      <c r="F117" s="6">
        <v>5</v>
      </c>
      <c r="G117" s="8">
        <v>1980</v>
      </c>
    </row>
    <row r="118" spans="1:7" x14ac:dyDescent="0.2">
      <c r="A118" s="6" t="s">
        <v>197</v>
      </c>
      <c r="B118" s="7">
        <v>43085</v>
      </c>
      <c r="C118" s="6">
        <v>1</v>
      </c>
      <c r="D118" s="6" t="s">
        <v>198</v>
      </c>
      <c r="E118" s="6">
        <v>7</v>
      </c>
      <c r="F118" s="6">
        <v>5</v>
      </c>
      <c r="G118" s="8">
        <v>1470</v>
      </c>
    </row>
    <row r="119" spans="1:7" x14ac:dyDescent="0.2">
      <c r="A119" s="6" t="s">
        <v>197</v>
      </c>
      <c r="B119" s="7">
        <v>43088</v>
      </c>
      <c r="C119" s="6">
        <v>1</v>
      </c>
      <c r="D119" s="6" t="s">
        <v>198</v>
      </c>
      <c r="E119" s="6">
        <v>5</v>
      </c>
      <c r="F119" s="6">
        <v>5</v>
      </c>
      <c r="G119" s="8">
        <v>1050</v>
      </c>
    </row>
    <row r="120" spans="1:7" x14ac:dyDescent="0.2">
      <c r="A120" s="6" t="s">
        <v>202</v>
      </c>
      <c r="B120" s="7">
        <v>43096</v>
      </c>
      <c r="C120" s="6">
        <v>3</v>
      </c>
      <c r="D120" s="6" t="s">
        <v>200</v>
      </c>
      <c r="E120" s="6">
        <v>6</v>
      </c>
      <c r="F120" s="6">
        <v>4</v>
      </c>
      <c r="G120" s="8">
        <v>840</v>
      </c>
    </row>
    <row r="121" spans="1:7" x14ac:dyDescent="0.2">
      <c r="G121" s="9"/>
    </row>
    <row r="122" spans="1:7" x14ac:dyDescent="0.2">
      <c r="G122" s="9"/>
    </row>
    <row r="123" spans="1:7" x14ac:dyDescent="0.2">
      <c r="G123" s="9"/>
    </row>
    <row r="124" spans="1:7" x14ac:dyDescent="0.2">
      <c r="G124" s="9"/>
    </row>
    <row r="125" spans="1:7" x14ac:dyDescent="0.2">
      <c r="G125" s="9"/>
    </row>
    <row r="126" spans="1:7" x14ac:dyDescent="0.2">
      <c r="G126" s="9"/>
    </row>
    <row r="127" spans="1:7" x14ac:dyDescent="0.2">
      <c r="G127" s="9"/>
    </row>
    <row r="128" spans="1:7" x14ac:dyDescent="0.2">
      <c r="G12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78BC-1F2B-A349-9240-12132D6B5353}">
  <dimension ref="A1:G666"/>
  <sheetViews>
    <sheetView workbookViewId="0">
      <selection sqref="A1:G1"/>
    </sheetView>
  </sheetViews>
  <sheetFormatPr baseColWidth="10" defaultRowHeight="16" x14ac:dyDescent="0.2"/>
  <cols>
    <col min="1" max="1" width="10.83203125" style="16"/>
  </cols>
  <sheetData>
    <row r="1" spans="1:7" x14ac:dyDescent="0.2">
      <c r="A1" s="15" t="s">
        <v>204</v>
      </c>
      <c r="B1" s="11" t="s">
        <v>205</v>
      </c>
      <c r="C1" s="11" t="s">
        <v>206</v>
      </c>
      <c r="D1" s="11" t="s">
        <v>207</v>
      </c>
      <c r="E1" s="11" t="s">
        <v>208</v>
      </c>
      <c r="F1" s="11" t="s">
        <v>209</v>
      </c>
      <c r="G1" s="11" t="s">
        <v>210</v>
      </c>
    </row>
    <row r="2" spans="1:7" x14ac:dyDescent="0.2">
      <c r="A2" s="16">
        <v>40180</v>
      </c>
      <c r="B2" t="s">
        <v>211</v>
      </c>
      <c r="C2" t="s">
        <v>212</v>
      </c>
      <c r="D2" t="s">
        <v>213</v>
      </c>
      <c r="E2">
        <v>2852</v>
      </c>
      <c r="F2">
        <v>1</v>
      </c>
      <c r="G2">
        <v>2010</v>
      </c>
    </row>
    <row r="3" spans="1:7" x14ac:dyDescent="0.2">
      <c r="A3" s="16">
        <v>40184</v>
      </c>
      <c r="B3" t="s">
        <v>214</v>
      </c>
      <c r="C3" t="s">
        <v>215</v>
      </c>
      <c r="D3" t="s">
        <v>216</v>
      </c>
      <c r="E3">
        <v>1227.5999999999999</v>
      </c>
      <c r="F3">
        <v>1</v>
      </c>
      <c r="G3">
        <v>2010</v>
      </c>
    </row>
    <row r="4" spans="1:7" x14ac:dyDescent="0.2">
      <c r="A4" s="16">
        <v>40187</v>
      </c>
      <c r="B4" t="s">
        <v>211</v>
      </c>
      <c r="C4" t="s">
        <v>217</v>
      </c>
      <c r="D4" t="s">
        <v>218</v>
      </c>
      <c r="E4">
        <v>3334.36</v>
      </c>
      <c r="F4">
        <v>1</v>
      </c>
      <c r="G4">
        <v>2010</v>
      </c>
    </row>
    <row r="5" spans="1:7" x14ac:dyDescent="0.2">
      <c r="A5" s="16">
        <v>40190</v>
      </c>
      <c r="B5" t="s">
        <v>211</v>
      </c>
      <c r="C5" t="s">
        <v>212</v>
      </c>
      <c r="D5" t="s">
        <v>213</v>
      </c>
      <c r="E5">
        <v>6944</v>
      </c>
      <c r="F5">
        <v>1</v>
      </c>
      <c r="G5">
        <v>2010</v>
      </c>
    </row>
    <row r="6" spans="1:7" x14ac:dyDescent="0.2">
      <c r="A6" s="16">
        <v>40191</v>
      </c>
      <c r="B6" t="s">
        <v>219</v>
      </c>
      <c r="C6" t="s">
        <v>215</v>
      </c>
      <c r="D6" t="s">
        <v>216</v>
      </c>
      <c r="E6">
        <v>2095.6</v>
      </c>
      <c r="F6">
        <v>1</v>
      </c>
      <c r="G6">
        <v>2010</v>
      </c>
    </row>
    <row r="7" spans="1:7" x14ac:dyDescent="0.2">
      <c r="A7" s="16">
        <v>40192</v>
      </c>
      <c r="B7" t="s">
        <v>211</v>
      </c>
      <c r="C7" t="s">
        <v>212</v>
      </c>
      <c r="D7" t="s">
        <v>218</v>
      </c>
      <c r="E7">
        <v>9789.7999999999993</v>
      </c>
      <c r="F7">
        <v>1</v>
      </c>
      <c r="G7">
        <v>2010</v>
      </c>
    </row>
    <row r="8" spans="1:7" x14ac:dyDescent="0.2">
      <c r="A8" s="16">
        <v>40193</v>
      </c>
      <c r="B8" t="s">
        <v>211</v>
      </c>
      <c r="C8" t="s">
        <v>217</v>
      </c>
      <c r="D8" t="s">
        <v>213</v>
      </c>
      <c r="E8">
        <v>3968</v>
      </c>
      <c r="F8">
        <v>1</v>
      </c>
      <c r="G8">
        <v>2010</v>
      </c>
    </row>
    <row r="9" spans="1:7" x14ac:dyDescent="0.2">
      <c r="A9" s="16">
        <v>40194</v>
      </c>
      <c r="B9" t="s">
        <v>220</v>
      </c>
      <c r="C9" t="s">
        <v>212</v>
      </c>
      <c r="D9" t="s">
        <v>216</v>
      </c>
      <c r="E9">
        <v>3968</v>
      </c>
      <c r="F9">
        <v>1</v>
      </c>
      <c r="G9">
        <v>2010</v>
      </c>
    </row>
    <row r="10" spans="1:7" x14ac:dyDescent="0.2">
      <c r="A10" s="16">
        <v>40200</v>
      </c>
      <c r="B10" t="s">
        <v>214</v>
      </c>
      <c r="C10" t="s">
        <v>221</v>
      </c>
      <c r="D10" t="s">
        <v>218</v>
      </c>
      <c r="E10">
        <v>1550</v>
      </c>
      <c r="F10">
        <v>1</v>
      </c>
      <c r="G10">
        <v>2010</v>
      </c>
    </row>
    <row r="11" spans="1:7" x14ac:dyDescent="0.2">
      <c r="A11" s="16">
        <v>40202</v>
      </c>
      <c r="B11" t="s">
        <v>211</v>
      </c>
      <c r="C11" t="s">
        <v>215</v>
      </c>
      <c r="D11" t="s">
        <v>213</v>
      </c>
      <c r="E11">
        <v>153.76</v>
      </c>
      <c r="F11">
        <v>1</v>
      </c>
      <c r="G11">
        <v>2010</v>
      </c>
    </row>
    <row r="12" spans="1:7" x14ac:dyDescent="0.2">
      <c r="A12" s="16">
        <v>40206</v>
      </c>
      <c r="B12" t="s">
        <v>219</v>
      </c>
      <c r="C12" t="s">
        <v>217</v>
      </c>
      <c r="D12" t="s">
        <v>216</v>
      </c>
      <c r="E12">
        <v>5679.2</v>
      </c>
      <c r="F12">
        <v>1</v>
      </c>
      <c r="G12">
        <v>2010</v>
      </c>
    </row>
    <row r="13" spans="1:7" x14ac:dyDescent="0.2">
      <c r="A13" s="16">
        <v>40208</v>
      </c>
      <c r="B13" t="s">
        <v>219</v>
      </c>
      <c r="C13" t="s">
        <v>212</v>
      </c>
      <c r="D13" t="s">
        <v>218</v>
      </c>
      <c r="E13">
        <v>10589.6</v>
      </c>
      <c r="F13">
        <v>1</v>
      </c>
      <c r="G13">
        <v>2010</v>
      </c>
    </row>
    <row r="14" spans="1:7" x14ac:dyDescent="0.2">
      <c r="A14" s="16">
        <v>40210</v>
      </c>
      <c r="B14" t="s">
        <v>211</v>
      </c>
      <c r="C14" t="s">
        <v>221</v>
      </c>
      <c r="D14" t="s">
        <v>213</v>
      </c>
      <c r="E14">
        <v>3982.88</v>
      </c>
      <c r="F14">
        <v>2</v>
      </c>
      <c r="G14">
        <v>2010</v>
      </c>
    </row>
    <row r="15" spans="1:7" x14ac:dyDescent="0.2">
      <c r="A15" s="16">
        <v>40211</v>
      </c>
      <c r="B15" t="s">
        <v>211</v>
      </c>
      <c r="C15" t="s">
        <v>215</v>
      </c>
      <c r="D15" t="s">
        <v>213</v>
      </c>
      <c r="E15">
        <v>8942.8799999999992</v>
      </c>
      <c r="F15">
        <v>2</v>
      </c>
      <c r="G15">
        <v>2010</v>
      </c>
    </row>
    <row r="16" spans="1:7" x14ac:dyDescent="0.2">
      <c r="A16" s="16">
        <v>40213</v>
      </c>
      <c r="B16" t="s">
        <v>220</v>
      </c>
      <c r="C16" t="s">
        <v>217</v>
      </c>
      <c r="D16" t="s">
        <v>216</v>
      </c>
      <c r="E16">
        <v>3134.72</v>
      </c>
      <c r="F16">
        <v>2</v>
      </c>
      <c r="G16">
        <v>2010</v>
      </c>
    </row>
    <row r="17" spans="1:7" x14ac:dyDescent="0.2">
      <c r="A17" s="16">
        <v>40215</v>
      </c>
      <c r="B17" t="s">
        <v>220</v>
      </c>
      <c r="C17" t="s">
        <v>215</v>
      </c>
      <c r="D17" t="s">
        <v>213</v>
      </c>
      <c r="E17">
        <v>6485.2</v>
      </c>
      <c r="F17">
        <v>2</v>
      </c>
      <c r="G17">
        <v>2010</v>
      </c>
    </row>
    <row r="18" spans="1:7" x14ac:dyDescent="0.2">
      <c r="A18" s="16">
        <v>40216</v>
      </c>
      <c r="B18" t="s">
        <v>211</v>
      </c>
      <c r="C18" t="s">
        <v>221</v>
      </c>
      <c r="D18" t="s">
        <v>213</v>
      </c>
      <c r="E18">
        <v>11420.4</v>
      </c>
      <c r="F18">
        <v>2</v>
      </c>
      <c r="G18">
        <v>2010</v>
      </c>
    </row>
    <row r="19" spans="1:7" x14ac:dyDescent="0.2">
      <c r="A19" s="16">
        <v>40222</v>
      </c>
      <c r="B19" t="s">
        <v>211</v>
      </c>
      <c r="C19" t="s">
        <v>215</v>
      </c>
      <c r="D19" t="s">
        <v>216</v>
      </c>
      <c r="E19">
        <v>8156.72</v>
      </c>
      <c r="F19">
        <v>2</v>
      </c>
      <c r="G19">
        <v>2010</v>
      </c>
    </row>
    <row r="20" spans="1:7" x14ac:dyDescent="0.2">
      <c r="A20" s="16">
        <v>40224</v>
      </c>
      <c r="B20" t="s">
        <v>219</v>
      </c>
      <c r="C20" t="s">
        <v>217</v>
      </c>
      <c r="D20" t="s">
        <v>218</v>
      </c>
      <c r="E20">
        <v>5676.72</v>
      </c>
      <c r="F20">
        <v>2</v>
      </c>
      <c r="G20">
        <v>2010</v>
      </c>
    </row>
    <row r="21" spans="1:7" x14ac:dyDescent="0.2">
      <c r="A21" s="16">
        <v>40228</v>
      </c>
      <c r="B21" t="s">
        <v>211</v>
      </c>
      <c r="C21" t="s">
        <v>215</v>
      </c>
      <c r="D21" t="s">
        <v>216</v>
      </c>
      <c r="E21">
        <v>6981.2</v>
      </c>
      <c r="F21">
        <v>2</v>
      </c>
      <c r="G21">
        <v>2010</v>
      </c>
    </row>
    <row r="22" spans="1:7" x14ac:dyDescent="0.2">
      <c r="A22" s="16">
        <v>40228</v>
      </c>
      <c r="B22" t="s">
        <v>219</v>
      </c>
      <c r="C22" t="s">
        <v>212</v>
      </c>
      <c r="D22" t="s">
        <v>216</v>
      </c>
      <c r="E22">
        <v>3596</v>
      </c>
      <c r="F22">
        <v>2</v>
      </c>
      <c r="G22">
        <v>2010</v>
      </c>
    </row>
    <row r="23" spans="1:7" x14ac:dyDescent="0.2">
      <c r="A23" s="16">
        <v>40230</v>
      </c>
      <c r="B23" t="s">
        <v>211</v>
      </c>
      <c r="C23" t="s">
        <v>217</v>
      </c>
      <c r="D23" t="s">
        <v>216</v>
      </c>
      <c r="E23">
        <v>4067.2</v>
      </c>
      <c r="F23">
        <v>2</v>
      </c>
      <c r="G23">
        <v>2010</v>
      </c>
    </row>
    <row r="24" spans="1:7" x14ac:dyDescent="0.2">
      <c r="A24" s="16">
        <v>40231</v>
      </c>
      <c r="B24" t="s">
        <v>220</v>
      </c>
      <c r="C24" t="s">
        <v>212</v>
      </c>
      <c r="D24" t="s">
        <v>218</v>
      </c>
      <c r="E24">
        <v>1599.6</v>
      </c>
      <c r="F24">
        <v>2</v>
      </c>
      <c r="G24">
        <v>2010</v>
      </c>
    </row>
    <row r="25" spans="1:7" x14ac:dyDescent="0.2">
      <c r="A25" s="16">
        <v>40233</v>
      </c>
      <c r="B25" t="s">
        <v>220</v>
      </c>
      <c r="C25" t="s">
        <v>221</v>
      </c>
      <c r="D25" t="s">
        <v>218</v>
      </c>
      <c r="E25">
        <v>3100</v>
      </c>
      <c r="F25">
        <v>2</v>
      </c>
      <c r="G25">
        <v>2010</v>
      </c>
    </row>
    <row r="26" spans="1:7" x14ac:dyDescent="0.2">
      <c r="A26" s="16">
        <v>40234</v>
      </c>
      <c r="B26" t="s">
        <v>211</v>
      </c>
      <c r="C26" t="s">
        <v>217</v>
      </c>
      <c r="D26" t="s">
        <v>218</v>
      </c>
      <c r="E26">
        <v>592.72</v>
      </c>
      <c r="F26">
        <v>2</v>
      </c>
      <c r="G26">
        <v>2010</v>
      </c>
    </row>
    <row r="27" spans="1:7" x14ac:dyDescent="0.2">
      <c r="A27" s="16">
        <v>40236</v>
      </c>
      <c r="B27" t="s">
        <v>211</v>
      </c>
      <c r="C27" t="s">
        <v>212</v>
      </c>
      <c r="D27" t="s">
        <v>218</v>
      </c>
      <c r="E27">
        <v>592.72</v>
      </c>
      <c r="F27">
        <v>2</v>
      </c>
      <c r="G27">
        <v>2010</v>
      </c>
    </row>
    <row r="28" spans="1:7" x14ac:dyDescent="0.2">
      <c r="A28" s="16">
        <v>40247</v>
      </c>
      <c r="B28" t="s">
        <v>214</v>
      </c>
      <c r="C28" t="s">
        <v>217</v>
      </c>
      <c r="D28" t="s">
        <v>213</v>
      </c>
      <c r="E28">
        <v>120.28</v>
      </c>
      <c r="F28">
        <v>3</v>
      </c>
      <c r="G28">
        <v>2010</v>
      </c>
    </row>
    <row r="29" spans="1:7" x14ac:dyDescent="0.2">
      <c r="A29" s="16">
        <v>40250</v>
      </c>
      <c r="B29" t="s">
        <v>211</v>
      </c>
      <c r="C29" t="s">
        <v>212</v>
      </c>
      <c r="D29" t="s">
        <v>216</v>
      </c>
      <c r="E29">
        <v>1599.6</v>
      </c>
      <c r="F29">
        <v>3</v>
      </c>
      <c r="G29">
        <v>2010</v>
      </c>
    </row>
    <row r="30" spans="1:7" x14ac:dyDescent="0.2">
      <c r="A30" s="16">
        <v>40255</v>
      </c>
      <c r="B30" t="s">
        <v>220</v>
      </c>
      <c r="C30" t="s">
        <v>217</v>
      </c>
      <c r="D30" t="s">
        <v>218</v>
      </c>
      <c r="E30">
        <v>8077.36</v>
      </c>
      <c r="F30">
        <v>3</v>
      </c>
      <c r="G30">
        <v>2010</v>
      </c>
    </row>
    <row r="31" spans="1:7" x14ac:dyDescent="0.2">
      <c r="A31" s="16">
        <v>40258</v>
      </c>
      <c r="B31" t="s">
        <v>211</v>
      </c>
      <c r="C31" t="s">
        <v>212</v>
      </c>
      <c r="D31" t="s">
        <v>213</v>
      </c>
      <c r="E31">
        <v>5676.72</v>
      </c>
      <c r="F31">
        <v>3</v>
      </c>
      <c r="G31">
        <v>2010</v>
      </c>
    </row>
    <row r="32" spans="1:7" x14ac:dyDescent="0.2">
      <c r="A32" s="16">
        <v>40262</v>
      </c>
      <c r="B32" t="s">
        <v>219</v>
      </c>
      <c r="C32" t="s">
        <v>215</v>
      </c>
      <c r="D32" t="s">
        <v>216</v>
      </c>
      <c r="E32">
        <v>314.95999999999998</v>
      </c>
      <c r="F32">
        <v>3</v>
      </c>
      <c r="G32">
        <v>2010</v>
      </c>
    </row>
    <row r="33" spans="1:7" x14ac:dyDescent="0.2">
      <c r="A33" s="16">
        <v>40264</v>
      </c>
      <c r="B33" t="s">
        <v>211</v>
      </c>
      <c r="C33" t="s">
        <v>217</v>
      </c>
      <c r="D33" t="s">
        <v>218</v>
      </c>
      <c r="E33">
        <v>1599.6</v>
      </c>
      <c r="F33">
        <v>3</v>
      </c>
      <c r="G33">
        <v>2010</v>
      </c>
    </row>
    <row r="34" spans="1:7" x14ac:dyDescent="0.2">
      <c r="A34" s="16">
        <v>40270</v>
      </c>
      <c r="B34" t="s">
        <v>220</v>
      </c>
      <c r="C34" t="s">
        <v>212</v>
      </c>
      <c r="D34" t="s">
        <v>213</v>
      </c>
      <c r="E34">
        <v>8077.36</v>
      </c>
      <c r="F34">
        <v>4</v>
      </c>
      <c r="G34">
        <v>2010</v>
      </c>
    </row>
    <row r="35" spans="1:7" x14ac:dyDescent="0.2">
      <c r="A35" s="16">
        <v>40272</v>
      </c>
      <c r="B35" t="s">
        <v>211</v>
      </c>
      <c r="C35" t="s">
        <v>212</v>
      </c>
      <c r="D35" t="s">
        <v>216</v>
      </c>
      <c r="E35">
        <v>5676.72</v>
      </c>
      <c r="F35">
        <v>4</v>
      </c>
      <c r="G35">
        <v>2010</v>
      </c>
    </row>
    <row r="36" spans="1:7" x14ac:dyDescent="0.2">
      <c r="A36" s="16">
        <v>40274</v>
      </c>
      <c r="B36" t="s">
        <v>219</v>
      </c>
      <c r="C36" t="s">
        <v>212</v>
      </c>
      <c r="D36" t="s">
        <v>218</v>
      </c>
      <c r="E36">
        <v>1212.72</v>
      </c>
      <c r="F36">
        <v>4</v>
      </c>
      <c r="G36">
        <v>2010</v>
      </c>
    </row>
    <row r="37" spans="1:7" x14ac:dyDescent="0.2">
      <c r="A37" s="16">
        <v>40276</v>
      </c>
      <c r="B37" t="s">
        <v>219</v>
      </c>
      <c r="C37" t="s">
        <v>212</v>
      </c>
      <c r="D37" t="s">
        <v>213</v>
      </c>
      <c r="E37">
        <v>1212.72</v>
      </c>
      <c r="F37">
        <v>4</v>
      </c>
      <c r="G37">
        <v>2010</v>
      </c>
    </row>
    <row r="38" spans="1:7" x14ac:dyDescent="0.2">
      <c r="A38" s="16">
        <v>40278</v>
      </c>
      <c r="B38" t="s">
        <v>211</v>
      </c>
      <c r="C38" t="s">
        <v>217</v>
      </c>
      <c r="D38" t="s">
        <v>216</v>
      </c>
      <c r="E38">
        <v>10316.799999999999</v>
      </c>
      <c r="F38">
        <v>4</v>
      </c>
      <c r="G38">
        <v>2010</v>
      </c>
    </row>
    <row r="39" spans="1:7" x14ac:dyDescent="0.2">
      <c r="A39" s="16">
        <v>40282</v>
      </c>
      <c r="B39" t="s">
        <v>211</v>
      </c>
      <c r="C39" t="s">
        <v>215</v>
      </c>
      <c r="D39" t="s">
        <v>218</v>
      </c>
      <c r="E39">
        <v>3868.8</v>
      </c>
      <c r="F39">
        <v>4</v>
      </c>
      <c r="G39">
        <v>2010</v>
      </c>
    </row>
    <row r="40" spans="1:7" x14ac:dyDescent="0.2">
      <c r="A40" s="16">
        <v>40283</v>
      </c>
      <c r="B40" t="s">
        <v>214</v>
      </c>
      <c r="C40" t="s">
        <v>217</v>
      </c>
      <c r="D40" t="s">
        <v>213</v>
      </c>
      <c r="E40">
        <v>727.88</v>
      </c>
      <c r="F40">
        <v>4</v>
      </c>
      <c r="G40">
        <v>2010</v>
      </c>
    </row>
    <row r="41" spans="1:7" x14ac:dyDescent="0.2">
      <c r="A41" s="16">
        <v>40283</v>
      </c>
      <c r="B41" t="s">
        <v>211</v>
      </c>
      <c r="C41" t="s">
        <v>212</v>
      </c>
      <c r="D41" t="s">
        <v>213</v>
      </c>
      <c r="E41">
        <v>396.8</v>
      </c>
      <c r="F41">
        <v>4</v>
      </c>
      <c r="G41">
        <v>2010</v>
      </c>
    </row>
    <row r="42" spans="1:7" x14ac:dyDescent="0.2">
      <c r="A42" s="16">
        <v>40284</v>
      </c>
      <c r="B42" t="s">
        <v>211</v>
      </c>
      <c r="C42" t="s">
        <v>215</v>
      </c>
      <c r="D42" t="s">
        <v>216</v>
      </c>
      <c r="E42">
        <v>762.6</v>
      </c>
      <c r="F42">
        <v>4</v>
      </c>
      <c r="G42">
        <v>2010</v>
      </c>
    </row>
    <row r="43" spans="1:7" x14ac:dyDescent="0.2">
      <c r="A43" s="16">
        <v>40285</v>
      </c>
      <c r="B43" t="s">
        <v>211</v>
      </c>
      <c r="C43" t="s">
        <v>212</v>
      </c>
      <c r="D43" t="s">
        <v>213</v>
      </c>
      <c r="E43">
        <v>762.6</v>
      </c>
      <c r="F43">
        <v>4</v>
      </c>
      <c r="G43">
        <v>2010</v>
      </c>
    </row>
    <row r="44" spans="1:7" x14ac:dyDescent="0.2">
      <c r="A44" s="16">
        <v>40286</v>
      </c>
      <c r="B44" t="s">
        <v>220</v>
      </c>
      <c r="C44" t="s">
        <v>217</v>
      </c>
      <c r="D44" t="s">
        <v>213</v>
      </c>
      <c r="E44">
        <v>1112.28</v>
      </c>
      <c r="F44">
        <v>4</v>
      </c>
      <c r="G44">
        <v>2010</v>
      </c>
    </row>
    <row r="45" spans="1:7" x14ac:dyDescent="0.2">
      <c r="A45" s="16">
        <v>40287</v>
      </c>
      <c r="B45" t="s">
        <v>220</v>
      </c>
      <c r="C45" t="s">
        <v>215</v>
      </c>
      <c r="D45" t="s">
        <v>216</v>
      </c>
      <c r="E45">
        <v>1112.28</v>
      </c>
      <c r="F45">
        <v>4</v>
      </c>
      <c r="G45">
        <v>2010</v>
      </c>
    </row>
    <row r="46" spans="1:7" x14ac:dyDescent="0.2">
      <c r="A46" s="16">
        <v>40287</v>
      </c>
      <c r="B46" t="s">
        <v>220</v>
      </c>
      <c r="C46" t="s">
        <v>212</v>
      </c>
      <c r="D46" t="s">
        <v>218</v>
      </c>
      <c r="E46">
        <v>434</v>
      </c>
      <c r="F46">
        <v>4</v>
      </c>
      <c r="G46">
        <v>2010</v>
      </c>
    </row>
    <row r="47" spans="1:7" x14ac:dyDescent="0.2">
      <c r="A47" s="16">
        <v>40288</v>
      </c>
      <c r="B47" t="s">
        <v>220</v>
      </c>
      <c r="C47" t="s">
        <v>215</v>
      </c>
      <c r="D47" t="s">
        <v>216</v>
      </c>
      <c r="E47">
        <v>434</v>
      </c>
      <c r="F47">
        <v>4</v>
      </c>
      <c r="G47">
        <v>2010</v>
      </c>
    </row>
    <row r="48" spans="1:7" x14ac:dyDescent="0.2">
      <c r="A48" s="16">
        <v>40289</v>
      </c>
      <c r="B48" t="s">
        <v>220</v>
      </c>
      <c r="C48" t="s">
        <v>217</v>
      </c>
      <c r="D48" t="s">
        <v>216</v>
      </c>
      <c r="E48">
        <v>6792.72</v>
      </c>
      <c r="F48">
        <v>4</v>
      </c>
      <c r="G48">
        <v>2010</v>
      </c>
    </row>
    <row r="49" spans="1:7" x14ac:dyDescent="0.2">
      <c r="A49" s="16">
        <v>40290</v>
      </c>
      <c r="B49" t="s">
        <v>220</v>
      </c>
      <c r="C49" t="s">
        <v>221</v>
      </c>
      <c r="D49" t="s">
        <v>216</v>
      </c>
      <c r="E49">
        <v>276.52</v>
      </c>
      <c r="F49">
        <v>4</v>
      </c>
      <c r="G49">
        <v>2010</v>
      </c>
    </row>
    <row r="50" spans="1:7" x14ac:dyDescent="0.2">
      <c r="A50" s="16">
        <v>40291</v>
      </c>
      <c r="B50" t="s">
        <v>211</v>
      </c>
      <c r="C50" t="s">
        <v>215</v>
      </c>
      <c r="D50" t="s">
        <v>218</v>
      </c>
      <c r="E50">
        <v>855.6</v>
      </c>
      <c r="F50">
        <v>4</v>
      </c>
      <c r="G50">
        <v>2010</v>
      </c>
    </row>
    <row r="51" spans="1:7" x14ac:dyDescent="0.2">
      <c r="A51" s="16">
        <v>40292</v>
      </c>
      <c r="B51" t="s">
        <v>211</v>
      </c>
      <c r="C51" t="s">
        <v>217</v>
      </c>
      <c r="D51" t="s">
        <v>213</v>
      </c>
      <c r="E51">
        <v>855.6</v>
      </c>
      <c r="F51">
        <v>4</v>
      </c>
      <c r="G51">
        <v>2010</v>
      </c>
    </row>
    <row r="52" spans="1:7" x14ac:dyDescent="0.2">
      <c r="A52" s="16">
        <v>40295</v>
      </c>
      <c r="B52" t="s">
        <v>219</v>
      </c>
      <c r="C52" t="s">
        <v>212</v>
      </c>
      <c r="D52" t="s">
        <v>216</v>
      </c>
      <c r="E52">
        <v>3899.8</v>
      </c>
      <c r="F52">
        <v>4</v>
      </c>
      <c r="G52">
        <v>2010</v>
      </c>
    </row>
    <row r="53" spans="1:7" x14ac:dyDescent="0.2">
      <c r="A53" s="16">
        <v>40296</v>
      </c>
      <c r="B53" t="s">
        <v>219</v>
      </c>
      <c r="C53" t="s">
        <v>221</v>
      </c>
      <c r="D53" t="s">
        <v>218</v>
      </c>
      <c r="E53">
        <v>3899.8</v>
      </c>
      <c r="F53">
        <v>4</v>
      </c>
      <c r="G53">
        <v>2010</v>
      </c>
    </row>
    <row r="54" spans="1:7" x14ac:dyDescent="0.2">
      <c r="A54" s="16">
        <v>40298</v>
      </c>
      <c r="B54" t="s">
        <v>211</v>
      </c>
      <c r="C54" t="s">
        <v>215</v>
      </c>
      <c r="D54" t="s">
        <v>213</v>
      </c>
      <c r="E54">
        <v>2852</v>
      </c>
      <c r="F54">
        <v>4</v>
      </c>
      <c r="G54">
        <v>2010</v>
      </c>
    </row>
    <row r="55" spans="1:7" x14ac:dyDescent="0.2">
      <c r="A55" s="16">
        <v>40300</v>
      </c>
      <c r="B55" t="s">
        <v>211</v>
      </c>
      <c r="C55" t="s">
        <v>217</v>
      </c>
      <c r="D55" t="s">
        <v>216</v>
      </c>
      <c r="E55">
        <v>2852</v>
      </c>
      <c r="F55">
        <v>5</v>
      </c>
      <c r="G55">
        <v>2010</v>
      </c>
    </row>
    <row r="56" spans="1:7" x14ac:dyDescent="0.2">
      <c r="A56" s="16">
        <v>40301</v>
      </c>
      <c r="B56" t="s">
        <v>219</v>
      </c>
      <c r="C56" t="s">
        <v>212</v>
      </c>
      <c r="D56" t="s">
        <v>218</v>
      </c>
      <c r="E56">
        <v>6944</v>
      </c>
      <c r="F56">
        <v>5</v>
      </c>
      <c r="G56">
        <v>2010</v>
      </c>
    </row>
    <row r="57" spans="1:7" x14ac:dyDescent="0.2">
      <c r="A57" s="16">
        <v>40302</v>
      </c>
      <c r="B57" t="s">
        <v>211</v>
      </c>
      <c r="C57" t="s">
        <v>215</v>
      </c>
      <c r="D57" t="s">
        <v>216</v>
      </c>
      <c r="E57">
        <v>2095.6</v>
      </c>
      <c r="F57">
        <v>5</v>
      </c>
      <c r="G57">
        <v>2010</v>
      </c>
    </row>
    <row r="58" spans="1:7" x14ac:dyDescent="0.2">
      <c r="A58" s="16">
        <v>40302</v>
      </c>
      <c r="B58" t="s">
        <v>219</v>
      </c>
      <c r="C58" t="s">
        <v>221</v>
      </c>
      <c r="D58" t="s">
        <v>213</v>
      </c>
      <c r="E58">
        <v>454</v>
      </c>
      <c r="F58">
        <v>5</v>
      </c>
      <c r="G58">
        <v>2010</v>
      </c>
    </row>
    <row r="59" spans="1:7" x14ac:dyDescent="0.2">
      <c r="A59" s="16">
        <v>40304</v>
      </c>
      <c r="B59" t="s">
        <v>214</v>
      </c>
      <c r="C59" t="s">
        <v>217</v>
      </c>
      <c r="D59" t="s">
        <v>218</v>
      </c>
      <c r="E59">
        <v>2095.6</v>
      </c>
      <c r="F59">
        <v>5</v>
      </c>
      <c r="G59">
        <v>2010</v>
      </c>
    </row>
    <row r="60" spans="1:7" x14ac:dyDescent="0.2">
      <c r="A60" s="16">
        <v>40304</v>
      </c>
      <c r="B60" t="s">
        <v>219</v>
      </c>
      <c r="C60" t="s">
        <v>215</v>
      </c>
      <c r="D60" t="s">
        <v>213</v>
      </c>
      <c r="E60">
        <v>3968</v>
      </c>
      <c r="F60">
        <v>5</v>
      </c>
      <c r="G60">
        <v>2010</v>
      </c>
    </row>
    <row r="61" spans="1:7" x14ac:dyDescent="0.2">
      <c r="A61" s="16">
        <v>40306</v>
      </c>
      <c r="B61" t="s">
        <v>219</v>
      </c>
      <c r="C61" t="s">
        <v>212</v>
      </c>
      <c r="D61" t="s">
        <v>216</v>
      </c>
      <c r="E61">
        <v>235</v>
      </c>
      <c r="F61">
        <v>5</v>
      </c>
      <c r="G61">
        <v>2010</v>
      </c>
    </row>
    <row r="62" spans="1:7" x14ac:dyDescent="0.2">
      <c r="A62" s="16">
        <v>40308</v>
      </c>
      <c r="B62" t="s">
        <v>211</v>
      </c>
      <c r="C62" t="s">
        <v>217</v>
      </c>
      <c r="D62" t="s">
        <v>213</v>
      </c>
      <c r="E62">
        <v>1550</v>
      </c>
      <c r="F62">
        <v>5</v>
      </c>
      <c r="G62">
        <v>2010</v>
      </c>
    </row>
    <row r="63" spans="1:7" x14ac:dyDescent="0.2">
      <c r="A63" s="16">
        <v>40308</v>
      </c>
      <c r="B63" t="s">
        <v>211</v>
      </c>
      <c r="C63" t="s">
        <v>215</v>
      </c>
      <c r="D63" t="s">
        <v>218</v>
      </c>
      <c r="E63">
        <v>1550</v>
      </c>
      <c r="F63">
        <v>5</v>
      </c>
      <c r="G63">
        <v>2010</v>
      </c>
    </row>
    <row r="64" spans="1:7" x14ac:dyDescent="0.2">
      <c r="A64" s="16">
        <v>40309</v>
      </c>
      <c r="B64" t="s">
        <v>219</v>
      </c>
      <c r="C64" t="s">
        <v>215</v>
      </c>
      <c r="D64" t="s">
        <v>216</v>
      </c>
      <c r="E64">
        <v>5679.2</v>
      </c>
      <c r="F64">
        <v>5</v>
      </c>
      <c r="G64">
        <v>2010</v>
      </c>
    </row>
    <row r="65" spans="1:7" x14ac:dyDescent="0.2">
      <c r="A65" s="16">
        <v>40309</v>
      </c>
      <c r="B65" t="s">
        <v>219</v>
      </c>
      <c r="C65" t="s">
        <v>212</v>
      </c>
      <c r="D65" t="s">
        <v>213</v>
      </c>
      <c r="E65">
        <v>5679.2</v>
      </c>
      <c r="F65">
        <v>5</v>
      </c>
      <c r="G65">
        <v>2010</v>
      </c>
    </row>
    <row r="66" spans="1:7" x14ac:dyDescent="0.2">
      <c r="A66" s="16">
        <v>40312</v>
      </c>
      <c r="B66" t="s">
        <v>211</v>
      </c>
      <c r="C66" t="s">
        <v>212</v>
      </c>
      <c r="D66" t="s">
        <v>213</v>
      </c>
      <c r="E66">
        <v>3982.88</v>
      </c>
      <c r="F66">
        <v>5</v>
      </c>
      <c r="G66">
        <v>2010</v>
      </c>
    </row>
    <row r="67" spans="1:7" x14ac:dyDescent="0.2">
      <c r="A67" s="16">
        <v>40314</v>
      </c>
      <c r="B67" t="s">
        <v>211</v>
      </c>
      <c r="C67" t="s">
        <v>217</v>
      </c>
      <c r="D67" t="s">
        <v>213</v>
      </c>
      <c r="E67">
        <v>3982.88</v>
      </c>
      <c r="F67">
        <v>5</v>
      </c>
      <c r="G67">
        <v>2010</v>
      </c>
    </row>
    <row r="68" spans="1:7" x14ac:dyDescent="0.2">
      <c r="A68" s="16">
        <v>40316</v>
      </c>
      <c r="B68" t="s">
        <v>219</v>
      </c>
      <c r="C68" t="s">
        <v>212</v>
      </c>
      <c r="D68" t="s">
        <v>216</v>
      </c>
      <c r="E68">
        <v>3134.72</v>
      </c>
      <c r="F68">
        <v>5</v>
      </c>
      <c r="G68">
        <v>2010</v>
      </c>
    </row>
    <row r="69" spans="1:7" x14ac:dyDescent="0.2">
      <c r="A69" s="16">
        <v>40316</v>
      </c>
      <c r="B69" t="s">
        <v>220</v>
      </c>
      <c r="C69" t="s">
        <v>221</v>
      </c>
      <c r="D69" t="s">
        <v>218</v>
      </c>
      <c r="E69">
        <v>3134.72</v>
      </c>
      <c r="F69">
        <v>5</v>
      </c>
      <c r="G69">
        <v>2010</v>
      </c>
    </row>
    <row r="70" spans="1:7" x14ac:dyDescent="0.2">
      <c r="A70" s="16">
        <v>40320</v>
      </c>
      <c r="B70" t="s">
        <v>219</v>
      </c>
      <c r="C70" t="s">
        <v>215</v>
      </c>
      <c r="D70" t="s">
        <v>216</v>
      </c>
      <c r="E70">
        <v>14012</v>
      </c>
      <c r="F70">
        <v>5</v>
      </c>
      <c r="G70">
        <v>2010</v>
      </c>
    </row>
    <row r="71" spans="1:7" x14ac:dyDescent="0.2">
      <c r="A71" s="16">
        <v>40323</v>
      </c>
      <c r="B71" t="s">
        <v>214</v>
      </c>
      <c r="C71" t="s">
        <v>217</v>
      </c>
      <c r="D71" t="s">
        <v>216</v>
      </c>
      <c r="E71">
        <v>4067.2</v>
      </c>
      <c r="F71">
        <v>5</v>
      </c>
      <c r="G71">
        <v>2010</v>
      </c>
    </row>
    <row r="72" spans="1:7" x14ac:dyDescent="0.2">
      <c r="A72" s="16">
        <v>40329</v>
      </c>
      <c r="B72" t="s">
        <v>219</v>
      </c>
      <c r="C72" t="s">
        <v>212</v>
      </c>
      <c r="D72" t="s">
        <v>216</v>
      </c>
      <c r="E72">
        <v>405.48</v>
      </c>
      <c r="F72">
        <v>5</v>
      </c>
      <c r="G72">
        <v>2010</v>
      </c>
    </row>
    <row r="73" spans="1:7" x14ac:dyDescent="0.2">
      <c r="A73" s="16">
        <v>40335</v>
      </c>
      <c r="B73" t="s">
        <v>219</v>
      </c>
      <c r="C73" t="s">
        <v>221</v>
      </c>
      <c r="D73" t="s">
        <v>218</v>
      </c>
      <c r="E73">
        <v>5676.72</v>
      </c>
      <c r="F73">
        <v>6</v>
      </c>
      <c r="G73">
        <v>2010</v>
      </c>
    </row>
    <row r="74" spans="1:7" x14ac:dyDescent="0.2">
      <c r="A74" s="16">
        <v>40338</v>
      </c>
      <c r="B74" t="s">
        <v>219</v>
      </c>
      <c r="C74" t="s">
        <v>215</v>
      </c>
      <c r="D74" t="s">
        <v>218</v>
      </c>
      <c r="E74">
        <v>6981.2</v>
      </c>
      <c r="F74">
        <v>6</v>
      </c>
      <c r="G74">
        <v>2010</v>
      </c>
    </row>
    <row r="75" spans="1:7" x14ac:dyDescent="0.2">
      <c r="A75" s="16">
        <v>40342</v>
      </c>
      <c r="B75" t="s">
        <v>219</v>
      </c>
      <c r="C75" t="s">
        <v>217</v>
      </c>
      <c r="D75" t="s">
        <v>218</v>
      </c>
      <c r="E75">
        <v>659</v>
      </c>
      <c r="F75">
        <v>6</v>
      </c>
      <c r="G75">
        <v>2010</v>
      </c>
    </row>
    <row r="76" spans="1:7" x14ac:dyDescent="0.2">
      <c r="A76" s="16">
        <v>40343</v>
      </c>
      <c r="B76" t="s">
        <v>219</v>
      </c>
      <c r="C76" t="s">
        <v>215</v>
      </c>
      <c r="D76" t="s">
        <v>213</v>
      </c>
      <c r="E76">
        <v>256</v>
      </c>
      <c r="F76">
        <v>6</v>
      </c>
      <c r="G76">
        <v>2010</v>
      </c>
    </row>
    <row r="77" spans="1:7" x14ac:dyDescent="0.2">
      <c r="A77" s="16">
        <v>40345</v>
      </c>
      <c r="B77" t="s">
        <v>220</v>
      </c>
      <c r="C77" t="s">
        <v>221</v>
      </c>
      <c r="D77" t="s">
        <v>216</v>
      </c>
      <c r="E77">
        <v>1599.6</v>
      </c>
      <c r="F77">
        <v>6</v>
      </c>
      <c r="G77">
        <v>2010</v>
      </c>
    </row>
    <row r="78" spans="1:7" x14ac:dyDescent="0.2">
      <c r="A78" s="16">
        <v>40345</v>
      </c>
      <c r="B78" t="s">
        <v>211</v>
      </c>
      <c r="C78" t="s">
        <v>215</v>
      </c>
      <c r="D78" t="s">
        <v>218</v>
      </c>
      <c r="E78">
        <v>592.72</v>
      </c>
      <c r="F78">
        <v>6</v>
      </c>
      <c r="G78">
        <v>2010</v>
      </c>
    </row>
    <row r="79" spans="1:7" x14ac:dyDescent="0.2">
      <c r="A79" s="16">
        <v>40349</v>
      </c>
      <c r="B79" t="s">
        <v>211</v>
      </c>
      <c r="C79" t="s">
        <v>217</v>
      </c>
      <c r="D79" t="s">
        <v>213</v>
      </c>
      <c r="E79">
        <v>592.72</v>
      </c>
      <c r="F79">
        <v>6</v>
      </c>
      <c r="G79">
        <v>2010</v>
      </c>
    </row>
    <row r="80" spans="1:7" x14ac:dyDescent="0.2">
      <c r="A80" s="16">
        <v>40352</v>
      </c>
      <c r="B80" t="s">
        <v>220</v>
      </c>
      <c r="C80" t="s">
        <v>212</v>
      </c>
      <c r="D80" t="s">
        <v>216</v>
      </c>
      <c r="E80">
        <v>314.95999999999998</v>
      </c>
      <c r="F80">
        <v>6</v>
      </c>
      <c r="G80">
        <v>2010</v>
      </c>
    </row>
    <row r="81" spans="1:7" x14ac:dyDescent="0.2">
      <c r="A81" s="16">
        <v>40356</v>
      </c>
      <c r="B81" t="s">
        <v>211</v>
      </c>
      <c r="C81" t="s">
        <v>215</v>
      </c>
      <c r="D81" t="s">
        <v>218</v>
      </c>
      <c r="E81">
        <v>314.95999999999998</v>
      </c>
      <c r="F81">
        <v>6</v>
      </c>
      <c r="G81">
        <v>2010</v>
      </c>
    </row>
    <row r="82" spans="1:7" x14ac:dyDescent="0.2">
      <c r="A82" s="16">
        <v>40356</v>
      </c>
      <c r="B82" t="s">
        <v>219</v>
      </c>
      <c r="C82" t="s">
        <v>217</v>
      </c>
      <c r="D82" t="s">
        <v>213</v>
      </c>
      <c r="E82">
        <v>1599.6</v>
      </c>
      <c r="F82">
        <v>6</v>
      </c>
      <c r="G82">
        <v>2010</v>
      </c>
    </row>
    <row r="83" spans="1:7" x14ac:dyDescent="0.2">
      <c r="A83" s="16">
        <v>40359</v>
      </c>
      <c r="B83" t="s">
        <v>219</v>
      </c>
      <c r="C83" t="s">
        <v>212</v>
      </c>
      <c r="D83" t="s">
        <v>216</v>
      </c>
      <c r="E83">
        <v>1599.6</v>
      </c>
      <c r="F83">
        <v>6</v>
      </c>
      <c r="G83">
        <v>2010</v>
      </c>
    </row>
    <row r="84" spans="1:7" x14ac:dyDescent="0.2">
      <c r="A84" s="16">
        <v>40362</v>
      </c>
      <c r="B84" t="s">
        <v>214</v>
      </c>
      <c r="C84" t="s">
        <v>221</v>
      </c>
      <c r="D84" t="s">
        <v>218</v>
      </c>
      <c r="E84">
        <v>8077.36</v>
      </c>
      <c r="F84">
        <v>7</v>
      </c>
      <c r="G84">
        <v>2010</v>
      </c>
    </row>
    <row r="85" spans="1:7" x14ac:dyDescent="0.2">
      <c r="A85" s="16">
        <v>40370</v>
      </c>
      <c r="B85" t="s">
        <v>211</v>
      </c>
      <c r="C85" t="s">
        <v>217</v>
      </c>
      <c r="D85" t="s">
        <v>213</v>
      </c>
      <c r="E85">
        <v>5676.72</v>
      </c>
      <c r="F85">
        <v>7</v>
      </c>
      <c r="G85">
        <v>2010</v>
      </c>
    </row>
    <row r="86" spans="1:7" x14ac:dyDescent="0.2">
      <c r="A86" s="16">
        <v>40371</v>
      </c>
      <c r="B86" t="s">
        <v>211</v>
      </c>
      <c r="C86" t="s">
        <v>212</v>
      </c>
      <c r="D86" t="s">
        <v>216</v>
      </c>
      <c r="E86">
        <v>1212.72</v>
      </c>
      <c r="F86">
        <v>7</v>
      </c>
      <c r="G86">
        <v>2010</v>
      </c>
    </row>
    <row r="87" spans="1:7" x14ac:dyDescent="0.2">
      <c r="A87" s="16">
        <v>40375</v>
      </c>
      <c r="B87" t="s">
        <v>220</v>
      </c>
      <c r="C87" t="s">
        <v>217</v>
      </c>
      <c r="D87" t="s">
        <v>218</v>
      </c>
      <c r="E87">
        <v>3868.8</v>
      </c>
      <c r="F87">
        <v>7</v>
      </c>
      <c r="G87">
        <v>2010</v>
      </c>
    </row>
    <row r="88" spans="1:7" x14ac:dyDescent="0.2">
      <c r="A88" s="16">
        <v>40377</v>
      </c>
      <c r="B88" t="s">
        <v>211</v>
      </c>
      <c r="C88" t="s">
        <v>212</v>
      </c>
      <c r="D88" t="s">
        <v>213</v>
      </c>
      <c r="E88">
        <v>727.88</v>
      </c>
      <c r="F88">
        <v>7</v>
      </c>
      <c r="G88">
        <v>2010</v>
      </c>
    </row>
    <row r="89" spans="1:7" x14ac:dyDescent="0.2">
      <c r="A89" s="16">
        <v>40380</v>
      </c>
      <c r="B89" t="s">
        <v>211</v>
      </c>
      <c r="C89" t="s">
        <v>217</v>
      </c>
      <c r="D89" t="s">
        <v>213</v>
      </c>
      <c r="E89">
        <v>762.6</v>
      </c>
      <c r="F89">
        <v>7</v>
      </c>
      <c r="G89">
        <v>2010</v>
      </c>
    </row>
    <row r="90" spans="1:7" x14ac:dyDescent="0.2">
      <c r="A90" s="16">
        <v>40384</v>
      </c>
      <c r="B90" t="s">
        <v>219</v>
      </c>
      <c r="C90" t="s">
        <v>212</v>
      </c>
      <c r="D90" t="s">
        <v>216</v>
      </c>
      <c r="E90">
        <v>1112.28</v>
      </c>
      <c r="F90">
        <v>7</v>
      </c>
      <c r="G90">
        <v>2010</v>
      </c>
    </row>
    <row r="91" spans="1:7" x14ac:dyDescent="0.2">
      <c r="A91" s="16">
        <v>40387</v>
      </c>
      <c r="B91" t="s">
        <v>211</v>
      </c>
      <c r="C91" t="s">
        <v>215</v>
      </c>
      <c r="D91" t="s">
        <v>213</v>
      </c>
      <c r="E91">
        <v>434</v>
      </c>
      <c r="F91">
        <v>7</v>
      </c>
      <c r="G91">
        <v>2010</v>
      </c>
    </row>
    <row r="92" spans="1:7" x14ac:dyDescent="0.2">
      <c r="A92" s="16">
        <v>40388</v>
      </c>
      <c r="B92" t="s">
        <v>211</v>
      </c>
      <c r="C92" t="s">
        <v>217</v>
      </c>
      <c r="D92" t="s">
        <v>213</v>
      </c>
      <c r="E92">
        <v>8077.36</v>
      </c>
      <c r="F92">
        <v>7</v>
      </c>
      <c r="G92">
        <v>2010</v>
      </c>
    </row>
    <row r="93" spans="1:7" x14ac:dyDescent="0.2">
      <c r="A93" s="16">
        <v>40389</v>
      </c>
      <c r="B93" t="s">
        <v>220</v>
      </c>
      <c r="C93" t="s">
        <v>212</v>
      </c>
      <c r="D93" t="s">
        <v>216</v>
      </c>
      <c r="E93">
        <v>5676.72</v>
      </c>
      <c r="F93">
        <v>7</v>
      </c>
      <c r="G93">
        <v>2010</v>
      </c>
    </row>
    <row r="94" spans="1:7" x14ac:dyDescent="0.2">
      <c r="A94" s="16">
        <v>40390</v>
      </c>
      <c r="B94" t="s">
        <v>211</v>
      </c>
      <c r="C94" t="s">
        <v>212</v>
      </c>
      <c r="D94" t="s">
        <v>218</v>
      </c>
      <c r="E94">
        <v>1212.72</v>
      </c>
      <c r="F94">
        <v>7</v>
      </c>
      <c r="G94">
        <v>2010</v>
      </c>
    </row>
    <row r="95" spans="1:7" x14ac:dyDescent="0.2">
      <c r="A95" s="16">
        <v>40391</v>
      </c>
      <c r="B95" t="s">
        <v>219</v>
      </c>
      <c r="C95" t="s">
        <v>212</v>
      </c>
      <c r="D95" t="s">
        <v>216</v>
      </c>
      <c r="E95">
        <v>3868.8</v>
      </c>
      <c r="F95">
        <v>8</v>
      </c>
      <c r="G95">
        <v>2010</v>
      </c>
    </row>
    <row r="96" spans="1:7" x14ac:dyDescent="0.2">
      <c r="A96" s="16">
        <v>40392</v>
      </c>
      <c r="B96" t="s">
        <v>214</v>
      </c>
      <c r="C96" t="s">
        <v>212</v>
      </c>
      <c r="D96" t="s">
        <v>216</v>
      </c>
      <c r="E96">
        <v>727.88</v>
      </c>
      <c r="F96">
        <v>8</v>
      </c>
      <c r="G96">
        <v>2010</v>
      </c>
    </row>
    <row r="97" spans="1:7" x14ac:dyDescent="0.2">
      <c r="A97" s="16">
        <v>40393</v>
      </c>
      <c r="B97" t="s">
        <v>211</v>
      </c>
      <c r="C97" t="s">
        <v>217</v>
      </c>
      <c r="D97" t="s">
        <v>216</v>
      </c>
      <c r="E97">
        <v>762.6</v>
      </c>
      <c r="F97">
        <v>8</v>
      </c>
      <c r="G97">
        <v>2010</v>
      </c>
    </row>
    <row r="98" spans="1:7" x14ac:dyDescent="0.2">
      <c r="A98" s="16">
        <v>40394</v>
      </c>
      <c r="B98" t="s">
        <v>219</v>
      </c>
      <c r="C98" t="s">
        <v>215</v>
      </c>
      <c r="D98" t="s">
        <v>218</v>
      </c>
      <c r="E98">
        <v>1112.28</v>
      </c>
      <c r="F98">
        <v>8</v>
      </c>
      <c r="G98">
        <v>2010</v>
      </c>
    </row>
    <row r="99" spans="1:7" x14ac:dyDescent="0.2">
      <c r="A99" s="16">
        <v>40395</v>
      </c>
      <c r="B99" t="s">
        <v>211</v>
      </c>
      <c r="C99" t="s">
        <v>217</v>
      </c>
      <c r="D99" t="s">
        <v>218</v>
      </c>
      <c r="E99">
        <v>434</v>
      </c>
      <c r="F99">
        <v>8</v>
      </c>
      <c r="G99">
        <v>2010</v>
      </c>
    </row>
    <row r="100" spans="1:7" x14ac:dyDescent="0.2">
      <c r="A100" s="16">
        <v>40395</v>
      </c>
      <c r="B100" t="s">
        <v>211</v>
      </c>
      <c r="C100" t="s">
        <v>212</v>
      </c>
      <c r="D100" t="s">
        <v>218</v>
      </c>
      <c r="E100">
        <v>6792.72</v>
      </c>
      <c r="F100">
        <v>8</v>
      </c>
      <c r="G100">
        <v>2010</v>
      </c>
    </row>
    <row r="101" spans="1:7" x14ac:dyDescent="0.2">
      <c r="A101" s="16">
        <v>40396</v>
      </c>
      <c r="B101" t="s">
        <v>219</v>
      </c>
      <c r="C101" t="s">
        <v>212</v>
      </c>
      <c r="D101" t="s">
        <v>216</v>
      </c>
      <c r="E101">
        <v>855.6</v>
      </c>
      <c r="F101">
        <v>8</v>
      </c>
      <c r="G101">
        <v>2010</v>
      </c>
    </row>
    <row r="102" spans="1:7" x14ac:dyDescent="0.2">
      <c r="A102" s="16">
        <v>40396</v>
      </c>
      <c r="B102" t="s">
        <v>211</v>
      </c>
      <c r="C102" t="s">
        <v>215</v>
      </c>
      <c r="D102" t="s">
        <v>213</v>
      </c>
      <c r="E102">
        <v>6792.72</v>
      </c>
      <c r="F102">
        <v>8</v>
      </c>
      <c r="G102">
        <v>2010</v>
      </c>
    </row>
    <row r="103" spans="1:7" x14ac:dyDescent="0.2">
      <c r="A103" s="16">
        <v>40398</v>
      </c>
      <c r="B103" t="s">
        <v>219</v>
      </c>
      <c r="C103" t="s">
        <v>221</v>
      </c>
      <c r="D103" t="s">
        <v>218</v>
      </c>
      <c r="E103">
        <v>855.6</v>
      </c>
      <c r="F103">
        <v>8</v>
      </c>
      <c r="G103">
        <v>2010</v>
      </c>
    </row>
    <row r="104" spans="1:7" x14ac:dyDescent="0.2">
      <c r="A104" s="16">
        <v>40399</v>
      </c>
      <c r="B104" t="s">
        <v>211</v>
      </c>
      <c r="C104" t="s">
        <v>215</v>
      </c>
      <c r="D104" t="s">
        <v>213</v>
      </c>
      <c r="E104">
        <v>3899.8</v>
      </c>
      <c r="F104">
        <v>8</v>
      </c>
      <c r="G104">
        <v>2010</v>
      </c>
    </row>
    <row r="105" spans="1:7" x14ac:dyDescent="0.2">
      <c r="A105" s="16">
        <v>40402</v>
      </c>
      <c r="B105" t="s">
        <v>211</v>
      </c>
      <c r="C105" t="s">
        <v>212</v>
      </c>
      <c r="D105" t="s">
        <v>216</v>
      </c>
      <c r="E105">
        <v>3899.8</v>
      </c>
      <c r="F105">
        <v>8</v>
      </c>
      <c r="G105">
        <v>2010</v>
      </c>
    </row>
    <row r="106" spans="1:7" x14ac:dyDescent="0.2">
      <c r="A106" s="16">
        <v>40406</v>
      </c>
      <c r="B106" t="s">
        <v>211</v>
      </c>
      <c r="C106" t="s">
        <v>217</v>
      </c>
      <c r="D106" t="s">
        <v>213</v>
      </c>
      <c r="E106">
        <v>570.4</v>
      </c>
      <c r="F106">
        <v>8</v>
      </c>
      <c r="G106">
        <v>2010</v>
      </c>
    </row>
    <row r="107" spans="1:7" x14ac:dyDescent="0.2">
      <c r="A107" s="16">
        <v>40406</v>
      </c>
      <c r="B107" t="s">
        <v>211</v>
      </c>
      <c r="C107" t="s">
        <v>215</v>
      </c>
      <c r="D107" t="s">
        <v>218</v>
      </c>
      <c r="E107">
        <v>2852</v>
      </c>
      <c r="F107">
        <v>8</v>
      </c>
      <c r="G107">
        <v>2010</v>
      </c>
    </row>
    <row r="108" spans="1:7" x14ac:dyDescent="0.2">
      <c r="A108" s="16">
        <v>40407</v>
      </c>
      <c r="B108" t="s">
        <v>219</v>
      </c>
      <c r="C108" t="s">
        <v>215</v>
      </c>
      <c r="D108" t="s">
        <v>218</v>
      </c>
      <c r="E108">
        <v>6944</v>
      </c>
      <c r="F108">
        <v>8</v>
      </c>
      <c r="G108">
        <v>2010</v>
      </c>
    </row>
    <row r="109" spans="1:7" x14ac:dyDescent="0.2">
      <c r="A109" s="16">
        <v>40407</v>
      </c>
      <c r="B109" t="s">
        <v>219</v>
      </c>
      <c r="C109" t="s">
        <v>221</v>
      </c>
      <c r="D109" t="s">
        <v>216</v>
      </c>
      <c r="E109">
        <v>6944</v>
      </c>
      <c r="F109">
        <v>8</v>
      </c>
      <c r="G109">
        <v>2010</v>
      </c>
    </row>
    <row r="110" spans="1:7" x14ac:dyDescent="0.2">
      <c r="A110" s="16">
        <v>40408</v>
      </c>
      <c r="B110" t="s">
        <v>211</v>
      </c>
      <c r="C110" t="s">
        <v>217</v>
      </c>
      <c r="D110" t="s">
        <v>213</v>
      </c>
      <c r="E110">
        <v>235.6</v>
      </c>
      <c r="F110">
        <v>8</v>
      </c>
      <c r="G110">
        <v>2010</v>
      </c>
    </row>
    <row r="111" spans="1:7" x14ac:dyDescent="0.2">
      <c r="A111" s="16">
        <v>40408</v>
      </c>
      <c r="B111" t="s">
        <v>214</v>
      </c>
      <c r="C111" t="s">
        <v>212</v>
      </c>
      <c r="D111" t="s">
        <v>216</v>
      </c>
      <c r="E111">
        <v>2095.6</v>
      </c>
      <c r="F111">
        <v>8</v>
      </c>
      <c r="G111">
        <v>2010</v>
      </c>
    </row>
    <row r="112" spans="1:7" x14ac:dyDescent="0.2">
      <c r="A112" s="16">
        <v>40409</v>
      </c>
      <c r="B112" t="s">
        <v>219</v>
      </c>
      <c r="C112" t="s">
        <v>221</v>
      </c>
      <c r="D112" t="s">
        <v>218</v>
      </c>
      <c r="E112">
        <v>3968</v>
      </c>
      <c r="F112">
        <v>8</v>
      </c>
      <c r="G112">
        <v>2010</v>
      </c>
    </row>
    <row r="113" spans="1:7" x14ac:dyDescent="0.2">
      <c r="A113" s="16">
        <v>40412</v>
      </c>
      <c r="B113" t="s">
        <v>219</v>
      </c>
      <c r="C113" t="s">
        <v>215</v>
      </c>
      <c r="D113" t="s">
        <v>213</v>
      </c>
      <c r="E113">
        <v>3968</v>
      </c>
      <c r="F113">
        <v>8</v>
      </c>
      <c r="G113">
        <v>2010</v>
      </c>
    </row>
    <row r="114" spans="1:7" x14ac:dyDescent="0.2">
      <c r="A114" s="16">
        <v>40415</v>
      </c>
      <c r="B114" t="s">
        <v>211</v>
      </c>
      <c r="C114" t="s">
        <v>217</v>
      </c>
      <c r="D114" t="s">
        <v>213</v>
      </c>
      <c r="E114">
        <v>1550</v>
      </c>
      <c r="F114">
        <v>8</v>
      </c>
      <c r="G114">
        <v>2010</v>
      </c>
    </row>
    <row r="115" spans="1:7" x14ac:dyDescent="0.2">
      <c r="A115" s="16">
        <v>40417</v>
      </c>
      <c r="B115" t="s">
        <v>211</v>
      </c>
      <c r="C115" t="s">
        <v>212</v>
      </c>
      <c r="D115" t="s">
        <v>216</v>
      </c>
      <c r="E115">
        <v>1550</v>
      </c>
      <c r="F115">
        <v>8</v>
      </c>
      <c r="G115">
        <v>2010</v>
      </c>
    </row>
    <row r="116" spans="1:7" x14ac:dyDescent="0.2">
      <c r="A116" s="16">
        <v>40419</v>
      </c>
      <c r="B116" t="s">
        <v>211</v>
      </c>
      <c r="C116" t="s">
        <v>221</v>
      </c>
      <c r="D116" t="s">
        <v>213</v>
      </c>
      <c r="E116">
        <v>5679.2</v>
      </c>
      <c r="F116">
        <v>8</v>
      </c>
      <c r="G116">
        <v>2010</v>
      </c>
    </row>
    <row r="117" spans="1:7" x14ac:dyDescent="0.2">
      <c r="A117" s="16">
        <v>40420</v>
      </c>
      <c r="B117" t="s">
        <v>211</v>
      </c>
      <c r="C117" t="s">
        <v>215</v>
      </c>
      <c r="D117" t="s">
        <v>213</v>
      </c>
      <c r="E117">
        <v>5679.2</v>
      </c>
      <c r="F117">
        <v>8</v>
      </c>
      <c r="G117">
        <v>2010</v>
      </c>
    </row>
    <row r="118" spans="1:7" x14ac:dyDescent="0.2">
      <c r="A118" s="16">
        <v>40420</v>
      </c>
      <c r="B118" t="s">
        <v>211</v>
      </c>
      <c r="C118" t="s">
        <v>217</v>
      </c>
      <c r="D118" t="s">
        <v>216</v>
      </c>
      <c r="E118">
        <v>303.8</v>
      </c>
      <c r="F118">
        <v>8</v>
      </c>
      <c r="G118">
        <v>2010</v>
      </c>
    </row>
    <row r="119" spans="1:7" x14ac:dyDescent="0.2">
      <c r="A119" s="16">
        <v>40421</v>
      </c>
      <c r="B119" t="s">
        <v>219</v>
      </c>
      <c r="C119" t="s">
        <v>212</v>
      </c>
      <c r="D119" t="s">
        <v>216</v>
      </c>
      <c r="E119">
        <v>3134.72</v>
      </c>
      <c r="F119">
        <v>8</v>
      </c>
      <c r="G119">
        <v>2010</v>
      </c>
    </row>
    <row r="120" spans="1:7" x14ac:dyDescent="0.2">
      <c r="A120" s="16">
        <v>40421</v>
      </c>
      <c r="B120" t="s">
        <v>211</v>
      </c>
      <c r="C120" t="s">
        <v>212</v>
      </c>
      <c r="D120" t="s">
        <v>218</v>
      </c>
      <c r="E120">
        <v>865.52</v>
      </c>
      <c r="F120">
        <v>8</v>
      </c>
      <c r="G120">
        <v>2010</v>
      </c>
    </row>
    <row r="121" spans="1:7" x14ac:dyDescent="0.2">
      <c r="A121" s="16">
        <v>40422</v>
      </c>
      <c r="B121" t="s">
        <v>219</v>
      </c>
      <c r="C121" t="s">
        <v>215</v>
      </c>
      <c r="D121" t="s">
        <v>216</v>
      </c>
      <c r="E121">
        <v>3060.32</v>
      </c>
      <c r="F121">
        <v>9</v>
      </c>
      <c r="G121">
        <v>2010</v>
      </c>
    </row>
    <row r="122" spans="1:7" x14ac:dyDescent="0.2">
      <c r="A122" s="16">
        <v>40425</v>
      </c>
      <c r="B122" t="s">
        <v>211</v>
      </c>
      <c r="C122" t="s">
        <v>217</v>
      </c>
      <c r="D122" t="s">
        <v>216</v>
      </c>
      <c r="E122">
        <v>2659.8</v>
      </c>
      <c r="F122">
        <v>9</v>
      </c>
      <c r="G122">
        <v>2010</v>
      </c>
    </row>
    <row r="123" spans="1:7" x14ac:dyDescent="0.2">
      <c r="A123" s="16">
        <v>40425</v>
      </c>
      <c r="B123" t="s">
        <v>211</v>
      </c>
      <c r="C123" t="s">
        <v>212</v>
      </c>
      <c r="D123" t="s">
        <v>218</v>
      </c>
      <c r="E123">
        <v>10205.200000000001</v>
      </c>
      <c r="F123">
        <v>9</v>
      </c>
      <c r="G123">
        <v>2010</v>
      </c>
    </row>
    <row r="124" spans="1:7" x14ac:dyDescent="0.2">
      <c r="A124" s="16">
        <v>40429</v>
      </c>
      <c r="B124" t="s">
        <v>211</v>
      </c>
      <c r="C124" t="s">
        <v>215</v>
      </c>
      <c r="D124" t="s">
        <v>213</v>
      </c>
      <c r="E124">
        <v>5676.72</v>
      </c>
      <c r="F124">
        <v>9</v>
      </c>
      <c r="G124">
        <v>2010</v>
      </c>
    </row>
    <row r="125" spans="1:7" x14ac:dyDescent="0.2">
      <c r="A125" s="16">
        <v>40432</v>
      </c>
      <c r="B125" t="s">
        <v>211</v>
      </c>
      <c r="C125" t="s">
        <v>212</v>
      </c>
      <c r="D125" t="s">
        <v>216</v>
      </c>
      <c r="E125">
        <v>5676.72</v>
      </c>
      <c r="F125">
        <v>9</v>
      </c>
      <c r="G125">
        <v>2010</v>
      </c>
    </row>
    <row r="126" spans="1:7" x14ac:dyDescent="0.2">
      <c r="A126" s="16">
        <v>40434</v>
      </c>
      <c r="B126" t="s">
        <v>219</v>
      </c>
      <c r="C126" t="s">
        <v>217</v>
      </c>
      <c r="D126" t="s">
        <v>218</v>
      </c>
      <c r="E126">
        <v>6981.2</v>
      </c>
      <c r="F126">
        <v>9</v>
      </c>
      <c r="G126">
        <v>2010</v>
      </c>
    </row>
    <row r="127" spans="1:7" x14ac:dyDescent="0.2">
      <c r="A127" s="16">
        <v>40438</v>
      </c>
      <c r="B127" t="s">
        <v>219</v>
      </c>
      <c r="C127" t="s">
        <v>212</v>
      </c>
      <c r="D127" t="s">
        <v>213</v>
      </c>
      <c r="E127">
        <v>6981.2</v>
      </c>
      <c r="F127">
        <v>9</v>
      </c>
      <c r="G127">
        <v>2010</v>
      </c>
    </row>
    <row r="128" spans="1:7" x14ac:dyDescent="0.2">
      <c r="A128" s="16">
        <v>40439</v>
      </c>
      <c r="B128" t="s">
        <v>214</v>
      </c>
      <c r="C128" t="s">
        <v>215</v>
      </c>
      <c r="D128" t="s">
        <v>218</v>
      </c>
      <c r="E128">
        <v>1599.6</v>
      </c>
      <c r="F128">
        <v>9</v>
      </c>
      <c r="G128">
        <v>2010</v>
      </c>
    </row>
    <row r="129" spans="1:7" x14ac:dyDescent="0.2">
      <c r="A129" s="16">
        <v>40439</v>
      </c>
      <c r="B129" t="s">
        <v>211</v>
      </c>
      <c r="C129" t="s">
        <v>221</v>
      </c>
      <c r="D129" t="s">
        <v>216</v>
      </c>
      <c r="E129">
        <v>1599.6</v>
      </c>
      <c r="F129">
        <v>9</v>
      </c>
      <c r="G129">
        <v>2010</v>
      </c>
    </row>
    <row r="130" spans="1:7" x14ac:dyDescent="0.2">
      <c r="A130" s="16">
        <v>40440</v>
      </c>
      <c r="B130" t="s">
        <v>211</v>
      </c>
      <c r="C130" t="s">
        <v>212</v>
      </c>
      <c r="D130" t="s">
        <v>216</v>
      </c>
      <c r="E130">
        <v>592.72</v>
      </c>
      <c r="F130">
        <v>9</v>
      </c>
      <c r="G130">
        <v>2010</v>
      </c>
    </row>
    <row r="131" spans="1:7" x14ac:dyDescent="0.2">
      <c r="A131" s="16">
        <v>40440</v>
      </c>
      <c r="B131" t="s">
        <v>211</v>
      </c>
      <c r="C131" t="s">
        <v>217</v>
      </c>
      <c r="D131" t="s">
        <v>213</v>
      </c>
      <c r="E131">
        <v>592.72</v>
      </c>
      <c r="F131">
        <v>9</v>
      </c>
      <c r="G131">
        <v>2010</v>
      </c>
    </row>
    <row r="132" spans="1:7" x14ac:dyDescent="0.2">
      <c r="A132" s="16">
        <v>40441</v>
      </c>
      <c r="B132" t="s">
        <v>219</v>
      </c>
      <c r="C132" t="s">
        <v>221</v>
      </c>
      <c r="D132" t="s">
        <v>218</v>
      </c>
      <c r="E132">
        <v>314.95999999999998</v>
      </c>
      <c r="F132">
        <v>9</v>
      </c>
      <c r="G132">
        <v>2010</v>
      </c>
    </row>
    <row r="133" spans="1:7" x14ac:dyDescent="0.2">
      <c r="A133" s="16">
        <v>40443</v>
      </c>
      <c r="B133" t="s">
        <v>219</v>
      </c>
      <c r="C133" t="s">
        <v>215</v>
      </c>
      <c r="D133" t="s">
        <v>213</v>
      </c>
      <c r="E133">
        <v>314.95999999999998</v>
      </c>
      <c r="F133">
        <v>9</v>
      </c>
      <c r="G133">
        <v>2010</v>
      </c>
    </row>
    <row r="134" spans="1:7" x14ac:dyDescent="0.2">
      <c r="A134" s="16">
        <v>40445</v>
      </c>
      <c r="B134" t="s">
        <v>211</v>
      </c>
      <c r="C134" t="s">
        <v>217</v>
      </c>
      <c r="D134" t="s">
        <v>216</v>
      </c>
      <c r="E134">
        <v>1599.6</v>
      </c>
      <c r="F134">
        <v>9</v>
      </c>
      <c r="G134">
        <v>2010</v>
      </c>
    </row>
    <row r="135" spans="1:7" x14ac:dyDescent="0.2">
      <c r="A135" s="16">
        <v>40446</v>
      </c>
      <c r="B135" t="s">
        <v>211</v>
      </c>
      <c r="C135" t="s">
        <v>221</v>
      </c>
      <c r="D135" t="s">
        <v>213</v>
      </c>
      <c r="E135">
        <v>8077.36</v>
      </c>
      <c r="F135">
        <v>9</v>
      </c>
      <c r="G135">
        <v>2010</v>
      </c>
    </row>
    <row r="136" spans="1:7" x14ac:dyDescent="0.2">
      <c r="A136" s="16">
        <v>40446</v>
      </c>
      <c r="B136" t="s">
        <v>211</v>
      </c>
      <c r="C136" t="s">
        <v>215</v>
      </c>
      <c r="D136" t="s">
        <v>218</v>
      </c>
      <c r="E136">
        <v>1599.6</v>
      </c>
      <c r="F136">
        <v>9</v>
      </c>
      <c r="G136">
        <v>2010</v>
      </c>
    </row>
    <row r="137" spans="1:7" x14ac:dyDescent="0.2">
      <c r="A137" s="16">
        <v>40448</v>
      </c>
      <c r="B137" t="s">
        <v>211</v>
      </c>
      <c r="C137" t="s">
        <v>215</v>
      </c>
      <c r="D137" t="s">
        <v>213</v>
      </c>
      <c r="E137">
        <v>8077.36</v>
      </c>
      <c r="F137">
        <v>9</v>
      </c>
      <c r="G137">
        <v>2010</v>
      </c>
    </row>
    <row r="138" spans="1:7" x14ac:dyDescent="0.2">
      <c r="A138" s="16">
        <v>40449</v>
      </c>
      <c r="B138" t="s">
        <v>219</v>
      </c>
      <c r="C138" t="s">
        <v>217</v>
      </c>
      <c r="D138" t="s">
        <v>216</v>
      </c>
      <c r="E138">
        <v>5676.72</v>
      </c>
      <c r="F138">
        <v>9</v>
      </c>
      <c r="G138">
        <v>2010</v>
      </c>
    </row>
    <row r="139" spans="1:7" x14ac:dyDescent="0.2">
      <c r="A139" s="16">
        <v>40449</v>
      </c>
      <c r="B139" t="s">
        <v>219</v>
      </c>
      <c r="C139" t="s">
        <v>212</v>
      </c>
      <c r="D139" t="s">
        <v>213</v>
      </c>
      <c r="E139">
        <v>5676.72</v>
      </c>
      <c r="F139">
        <v>9</v>
      </c>
      <c r="G139">
        <v>2010</v>
      </c>
    </row>
    <row r="140" spans="1:7" x14ac:dyDescent="0.2">
      <c r="A140" s="16">
        <v>40450</v>
      </c>
      <c r="B140" t="s">
        <v>211</v>
      </c>
      <c r="C140" t="s">
        <v>215</v>
      </c>
      <c r="D140" t="s">
        <v>213</v>
      </c>
      <c r="E140">
        <v>1212.72</v>
      </c>
      <c r="F140">
        <v>9</v>
      </c>
      <c r="G140">
        <v>2010</v>
      </c>
    </row>
    <row r="141" spans="1:7" x14ac:dyDescent="0.2">
      <c r="A141" s="16">
        <v>40450</v>
      </c>
      <c r="B141" t="s">
        <v>211</v>
      </c>
      <c r="C141" t="s">
        <v>217</v>
      </c>
      <c r="D141" t="s">
        <v>216</v>
      </c>
      <c r="E141">
        <v>1212.72</v>
      </c>
      <c r="F141">
        <v>9</v>
      </c>
      <c r="G141">
        <v>2010</v>
      </c>
    </row>
    <row r="142" spans="1:7" x14ac:dyDescent="0.2">
      <c r="A142" s="16">
        <v>40451</v>
      </c>
      <c r="B142" t="s">
        <v>219</v>
      </c>
      <c r="C142" t="s">
        <v>221</v>
      </c>
      <c r="D142" t="s">
        <v>216</v>
      </c>
      <c r="E142">
        <v>3868.8</v>
      </c>
      <c r="F142">
        <v>9</v>
      </c>
      <c r="G142">
        <v>2010</v>
      </c>
    </row>
    <row r="143" spans="1:7" x14ac:dyDescent="0.2">
      <c r="A143" s="16">
        <v>40451</v>
      </c>
      <c r="B143" t="s">
        <v>219</v>
      </c>
      <c r="C143" t="s">
        <v>212</v>
      </c>
      <c r="D143" t="s">
        <v>218</v>
      </c>
      <c r="E143">
        <v>3868.8</v>
      </c>
      <c r="F143">
        <v>9</v>
      </c>
      <c r="G143">
        <v>2010</v>
      </c>
    </row>
    <row r="144" spans="1:7" x14ac:dyDescent="0.2">
      <c r="A144" s="16">
        <v>40456</v>
      </c>
      <c r="B144" t="s">
        <v>211</v>
      </c>
      <c r="C144" t="s">
        <v>217</v>
      </c>
      <c r="D144" t="s">
        <v>216</v>
      </c>
      <c r="E144">
        <v>727.88</v>
      </c>
      <c r="F144">
        <v>10</v>
      </c>
      <c r="G144">
        <v>2010</v>
      </c>
    </row>
    <row r="145" spans="1:7" x14ac:dyDescent="0.2">
      <c r="A145" s="16">
        <v>40459</v>
      </c>
      <c r="B145" t="s">
        <v>211</v>
      </c>
      <c r="C145" t="s">
        <v>212</v>
      </c>
      <c r="D145" t="s">
        <v>216</v>
      </c>
      <c r="E145">
        <v>727.88</v>
      </c>
      <c r="F145">
        <v>10</v>
      </c>
      <c r="G145">
        <v>2010</v>
      </c>
    </row>
    <row r="146" spans="1:7" x14ac:dyDescent="0.2">
      <c r="A146" s="16">
        <v>40461</v>
      </c>
      <c r="B146" t="s">
        <v>214</v>
      </c>
      <c r="C146" t="s">
        <v>217</v>
      </c>
      <c r="D146" t="s">
        <v>218</v>
      </c>
      <c r="E146">
        <v>762.6</v>
      </c>
      <c r="F146">
        <v>10</v>
      </c>
      <c r="G146">
        <v>2010</v>
      </c>
    </row>
    <row r="147" spans="1:7" x14ac:dyDescent="0.2">
      <c r="A147" s="16">
        <v>40462</v>
      </c>
      <c r="B147" t="s">
        <v>211</v>
      </c>
      <c r="C147" t="s">
        <v>212</v>
      </c>
      <c r="D147" t="s">
        <v>218</v>
      </c>
      <c r="E147">
        <v>762.6</v>
      </c>
      <c r="F147">
        <v>10</v>
      </c>
      <c r="G147">
        <v>2010</v>
      </c>
    </row>
    <row r="148" spans="1:7" x14ac:dyDescent="0.2">
      <c r="A148" s="16">
        <v>40463</v>
      </c>
      <c r="B148" t="s">
        <v>211</v>
      </c>
      <c r="C148" t="s">
        <v>217</v>
      </c>
      <c r="D148" t="s">
        <v>213</v>
      </c>
      <c r="E148">
        <v>1112.28</v>
      </c>
      <c r="F148">
        <v>10</v>
      </c>
      <c r="G148">
        <v>2010</v>
      </c>
    </row>
    <row r="149" spans="1:7" x14ac:dyDescent="0.2">
      <c r="A149" s="16">
        <v>40463</v>
      </c>
      <c r="B149" t="s">
        <v>211</v>
      </c>
      <c r="C149" t="s">
        <v>212</v>
      </c>
      <c r="D149" t="s">
        <v>216</v>
      </c>
      <c r="E149">
        <v>998</v>
      </c>
      <c r="F149">
        <v>10</v>
      </c>
      <c r="G149">
        <v>2010</v>
      </c>
    </row>
    <row r="150" spans="1:7" x14ac:dyDescent="0.2">
      <c r="A150" s="16">
        <v>40466</v>
      </c>
      <c r="B150" t="s">
        <v>219</v>
      </c>
      <c r="C150" t="s">
        <v>215</v>
      </c>
      <c r="D150" t="s">
        <v>218</v>
      </c>
      <c r="E150">
        <v>434</v>
      </c>
      <c r="F150">
        <v>10</v>
      </c>
      <c r="G150">
        <v>2010</v>
      </c>
    </row>
    <row r="151" spans="1:7" x14ac:dyDescent="0.2">
      <c r="A151" s="16">
        <v>40467</v>
      </c>
      <c r="B151" t="s">
        <v>219</v>
      </c>
      <c r="C151" t="s">
        <v>217</v>
      </c>
      <c r="D151" t="s">
        <v>213</v>
      </c>
      <c r="E151">
        <v>434</v>
      </c>
      <c r="F151">
        <v>10</v>
      </c>
      <c r="G151">
        <v>2010</v>
      </c>
    </row>
    <row r="152" spans="1:7" x14ac:dyDescent="0.2">
      <c r="A152" s="16">
        <v>40467</v>
      </c>
      <c r="B152" t="s">
        <v>211</v>
      </c>
      <c r="C152" t="s">
        <v>212</v>
      </c>
      <c r="D152" t="s">
        <v>216</v>
      </c>
      <c r="E152">
        <v>6792.72</v>
      </c>
      <c r="F152">
        <v>10</v>
      </c>
      <c r="G152">
        <v>2010</v>
      </c>
    </row>
    <row r="153" spans="1:7" x14ac:dyDescent="0.2">
      <c r="A153" s="16">
        <v>40468</v>
      </c>
      <c r="B153" t="s">
        <v>211</v>
      </c>
      <c r="C153" t="s">
        <v>212</v>
      </c>
      <c r="D153" t="s">
        <v>218</v>
      </c>
      <c r="E153">
        <v>6792.72</v>
      </c>
      <c r="F153">
        <v>10</v>
      </c>
      <c r="G153">
        <v>2010</v>
      </c>
    </row>
    <row r="154" spans="1:7" x14ac:dyDescent="0.2">
      <c r="A154" s="16">
        <v>40468</v>
      </c>
      <c r="B154" t="s">
        <v>214</v>
      </c>
      <c r="C154" t="s">
        <v>212</v>
      </c>
      <c r="D154" t="s">
        <v>213</v>
      </c>
      <c r="E154">
        <v>855.6</v>
      </c>
      <c r="F154">
        <v>10</v>
      </c>
      <c r="G154">
        <v>2010</v>
      </c>
    </row>
    <row r="155" spans="1:7" x14ac:dyDescent="0.2">
      <c r="A155" s="16">
        <v>40473</v>
      </c>
      <c r="B155" t="s">
        <v>211</v>
      </c>
      <c r="C155" t="s">
        <v>212</v>
      </c>
      <c r="D155" t="s">
        <v>216</v>
      </c>
      <c r="E155">
        <v>855.6</v>
      </c>
      <c r="F155">
        <v>10</v>
      </c>
      <c r="G155">
        <v>2010</v>
      </c>
    </row>
    <row r="156" spans="1:7" x14ac:dyDescent="0.2">
      <c r="A156" s="16">
        <v>40485</v>
      </c>
      <c r="B156" t="s">
        <v>219</v>
      </c>
      <c r="C156" t="s">
        <v>215</v>
      </c>
      <c r="D156" t="s">
        <v>213</v>
      </c>
      <c r="E156">
        <v>3899.8</v>
      </c>
      <c r="F156">
        <v>11</v>
      </c>
      <c r="G156">
        <v>2010</v>
      </c>
    </row>
    <row r="157" spans="1:7" x14ac:dyDescent="0.2">
      <c r="A157" s="16">
        <v>40485</v>
      </c>
      <c r="B157" t="s">
        <v>219</v>
      </c>
      <c r="C157" t="s">
        <v>217</v>
      </c>
      <c r="D157" t="s">
        <v>218</v>
      </c>
      <c r="E157">
        <v>3899.8</v>
      </c>
      <c r="F157">
        <v>11</v>
      </c>
      <c r="G157">
        <v>2010</v>
      </c>
    </row>
    <row r="158" spans="1:7" x14ac:dyDescent="0.2">
      <c r="A158" s="16">
        <v>40486</v>
      </c>
      <c r="B158" t="s">
        <v>211</v>
      </c>
      <c r="C158" t="s">
        <v>212</v>
      </c>
      <c r="D158" t="s">
        <v>218</v>
      </c>
      <c r="E158">
        <v>2852</v>
      </c>
      <c r="F158">
        <v>11</v>
      </c>
      <c r="G158">
        <v>2010</v>
      </c>
    </row>
    <row r="159" spans="1:7" x14ac:dyDescent="0.2">
      <c r="A159" s="16">
        <v>40486</v>
      </c>
      <c r="B159" t="s">
        <v>211</v>
      </c>
      <c r="C159" t="s">
        <v>217</v>
      </c>
      <c r="D159" t="s">
        <v>216</v>
      </c>
      <c r="E159">
        <v>359</v>
      </c>
      <c r="F159">
        <v>11</v>
      </c>
      <c r="G159">
        <v>2010</v>
      </c>
    </row>
    <row r="160" spans="1:7" x14ac:dyDescent="0.2">
      <c r="A160" s="16">
        <v>40488</v>
      </c>
      <c r="B160" t="s">
        <v>211</v>
      </c>
      <c r="C160" t="s">
        <v>215</v>
      </c>
      <c r="D160" t="s">
        <v>213</v>
      </c>
      <c r="E160">
        <v>6944</v>
      </c>
      <c r="F160">
        <v>11</v>
      </c>
      <c r="G160">
        <v>2010</v>
      </c>
    </row>
    <row r="161" spans="1:7" x14ac:dyDescent="0.2">
      <c r="A161" s="16">
        <v>40489</v>
      </c>
      <c r="B161" t="s">
        <v>211</v>
      </c>
      <c r="C161" t="s">
        <v>212</v>
      </c>
      <c r="D161" t="s">
        <v>213</v>
      </c>
      <c r="E161">
        <v>2469</v>
      </c>
      <c r="F161">
        <v>11</v>
      </c>
      <c r="G161">
        <v>2010</v>
      </c>
    </row>
    <row r="162" spans="1:7" x14ac:dyDescent="0.2">
      <c r="A162" s="16">
        <v>40491</v>
      </c>
      <c r="B162" t="s">
        <v>219</v>
      </c>
      <c r="C162" t="s">
        <v>215</v>
      </c>
      <c r="D162" t="s">
        <v>213</v>
      </c>
      <c r="E162">
        <v>2095.6</v>
      </c>
      <c r="F162">
        <v>11</v>
      </c>
      <c r="G162">
        <v>2010</v>
      </c>
    </row>
    <row r="163" spans="1:7" x14ac:dyDescent="0.2">
      <c r="A163" s="16">
        <v>40519</v>
      </c>
      <c r="B163" t="s">
        <v>219</v>
      </c>
      <c r="C163" t="s">
        <v>221</v>
      </c>
      <c r="D163" t="s">
        <v>216</v>
      </c>
      <c r="E163">
        <v>2095.6</v>
      </c>
      <c r="F163">
        <v>12</v>
      </c>
      <c r="G163">
        <v>2010</v>
      </c>
    </row>
    <row r="164" spans="1:7" x14ac:dyDescent="0.2">
      <c r="A164" s="16">
        <v>40523</v>
      </c>
      <c r="B164" t="s">
        <v>211</v>
      </c>
      <c r="C164" t="s">
        <v>212</v>
      </c>
      <c r="D164" t="s">
        <v>216</v>
      </c>
      <c r="E164">
        <v>3968</v>
      </c>
      <c r="F164">
        <v>12</v>
      </c>
      <c r="G164">
        <v>2010</v>
      </c>
    </row>
    <row r="165" spans="1:7" x14ac:dyDescent="0.2">
      <c r="A165" s="16">
        <v>40525</v>
      </c>
      <c r="B165" t="s">
        <v>211</v>
      </c>
      <c r="C165" t="s">
        <v>215</v>
      </c>
      <c r="D165" t="s">
        <v>218</v>
      </c>
      <c r="E165">
        <v>3968</v>
      </c>
      <c r="F165">
        <v>12</v>
      </c>
      <c r="G165">
        <v>2010</v>
      </c>
    </row>
    <row r="166" spans="1:7" x14ac:dyDescent="0.2">
      <c r="A166" s="16">
        <v>40545</v>
      </c>
      <c r="B166" t="s">
        <v>214</v>
      </c>
      <c r="C166" t="s">
        <v>212</v>
      </c>
      <c r="D166" t="s">
        <v>216</v>
      </c>
      <c r="E166">
        <v>3982.88</v>
      </c>
      <c r="F166">
        <v>1</v>
      </c>
      <c r="G166">
        <v>2011</v>
      </c>
    </row>
    <row r="167" spans="1:7" x14ac:dyDescent="0.2">
      <c r="A167" s="16">
        <v>40545</v>
      </c>
      <c r="B167" t="s">
        <v>219</v>
      </c>
      <c r="C167" t="s">
        <v>217</v>
      </c>
      <c r="D167" t="s">
        <v>213</v>
      </c>
      <c r="E167">
        <v>5679.2</v>
      </c>
      <c r="F167">
        <v>1</v>
      </c>
      <c r="G167">
        <v>2011</v>
      </c>
    </row>
    <row r="168" spans="1:7" x14ac:dyDescent="0.2">
      <c r="A168" s="16">
        <v>40545</v>
      </c>
      <c r="B168" t="s">
        <v>219</v>
      </c>
      <c r="C168" t="s">
        <v>215</v>
      </c>
      <c r="D168" t="s">
        <v>218</v>
      </c>
      <c r="E168">
        <v>5679.2</v>
      </c>
      <c r="F168">
        <v>1</v>
      </c>
      <c r="G168">
        <v>2011</v>
      </c>
    </row>
    <row r="169" spans="1:7" x14ac:dyDescent="0.2">
      <c r="A169" s="16">
        <v>40545</v>
      </c>
      <c r="B169" t="s">
        <v>214</v>
      </c>
      <c r="C169" t="s">
        <v>221</v>
      </c>
      <c r="D169" t="s">
        <v>216</v>
      </c>
      <c r="E169">
        <v>1550</v>
      </c>
      <c r="F169">
        <v>1</v>
      </c>
      <c r="G169">
        <v>2011</v>
      </c>
    </row>
    <row r="170" spans="1:7" x14ac:dyDescent="0.2">
      <c r="A170" s="16">
        <v>40545</v>
      </c>
      <c r="B170" t="s">
        <v>211</v>
      </c>
      <c r="C170" t="s">
        <v>217</v>
      </c>
      <c r="D170" t="s">
        <v>213</v>
      </c>
      <c r="E170">
        <v>1550</v>
      </c>
      <c r="F170">
        <v>1</v>
      </c>
      <c r="G170">
        <v>2011</v>
      </c>
    </row>
    <row r="171" spans="1:7" x14ac:dyDescent="0.2">
      <c r="A171" s="16">
        <v>40546</v>
      </c>
      <c r="B171" t="s">
        <v>219</v>
      </c>
      <c r="C171" t="s">
        <v>215</v>
      </c>
      <c r="D171" t="s">
        <v>213</v>
      </c>
      <c r="E171">
        <v>3134.72</v>
      </c>
      <c r="F171">
        <v>1</v>
      </c>
      <c r="G171">
        <v>2011</v>
      </c>
    </row>
    <row r="172" spans="1:7" x14ac:dyDescent="0.2">
      <c r="A172" s="16">
        <v>40546</v>
      </c>
      <c r="B172" t="s">
        <v>211</v>
      </c>
      <c r="C172" t="s">
        <v>212</v>
      </c>
      <c r="D172" t="s">
        <v>218</v>
      </c>
      <c r="E172">
        <v>3982.88</v>
      </c>
      <c r="F172">
        <v>1</v>
      </c>
      <c r="G172">
        <v>2011</v>
      </c>
    </row>
    <row r="173" spans="1:7" x14ac:dyDescent="0.2">
      <c r="A173" s="16">
        <v>40547</v>
      </c>
      <c r="B173" t="s">
        <v>219</v>
      </c>
      <c r="C173" t="s">
        <v>221</v>
      </c>
      <c r="D173" t="s">
        <v>213</v>
      </c>
      <c r="E173">
        <v>3844</v>
      </c>
      <c r="F173">
        <v>1</v>
      </c>
      <c r="G173">
        <v>2011</v>
      </c>
    </row>
    <row r="174" spans="1:7" x14ac:dyDescent="0.2">
      <c r="A174" s="16">
        <v>40547</v>
      </c>
      <c r="B174" t="s">
        <v>219</v>
      </c>
      <c r="C174" t="s">
        <v>212</v>
      </c>
      <c r="D174" t="s">
        <v>218</v>
      </c>
      <c r="E174">
        <v>2666</v>
      </c>
      <c r="F174">
        <v>1</v>
      </c>
      <c r="G174">
        <v>2011</v>
      </c>
    </row>
    <row r="175" spans="1:7" x14ac:dyDescent="0.2">
      <c r="A175" s="16">
        <v>40547</v>
      </c>
      <c r="B175" t="s">
        <v>214</v>
      </c>
      <c r="C175" t="s">
        <v>217</v>
      </c>
      <c r="D175" t="s">
        <v>216</v>
      </c>
      <c r="E175">
        <v>3134.72</v>
      </c>
      <c r="F175">
        <v>1</v>
      </c>
      <c r="G175">
        <v>2011</v>
      </c>
    </row>
    <row r="176" spans="1:7" x14ac:dyDescent="0.2">
      <c r="A176" s="16">
        <v>40548</v>
      </c>
      <c r="B176" t="s">
        <v>219</v>
      </c>
      <c r="C176" t="s">
        <v>215</v>
      </c>
      <c r="D176" t="s">
        <v>213</v>
      </c>
      <c r="E176">
        <v>5676.72</v>
      </c>
      <c r="F176">
        <v>1</v>
      </c>
      <c r="G176">
        <v>2011</v>
      </c>
    </row>
    <row r="177" spans="1:7" x14ac:dyDescent="0.2">
      <c r="A177" s="16">
        <v>40549</v>
      </c>
      <c r="B177" t="s">
        <v>211</v>
      </c>
      <c r="C177" t="s">
        <v>212</v>
      </c>
      <c r="D177" t="s">
        <v>213</v>
      </c>
      <c r="E177">
        <v>6981.2</v>
      </c>
      <c r="F177">
        <v>1</v>
      </c>
      <c r="G177">
        <v>2011</v>
      </c>
    </row>
    <row r="178" spans="1:7" x14ac:dyDescent="0.2">
      <c r="A178" s="16">
        <v>40549</v>
      </c>
      <c r="B178" t="s">
        <v>211</v>
      </c>
      <c r="C178" t="s">
        <v>212</v>
      </c>
      <c r="D178" t="s">
        <v>213</v>
      </c>
      <c r="E178">
        <v>6981.2</v>
      </c>
      <c r="F178">
        <v>1</v>
      </c>
      <c r="G178">
        <v>2011</v>
      </c>
    </row>
    <row r="179" spans="1:7" x14ac:dyDescent="0.2">
      <c r="A179" s="16">
        <v>40549</v>
      </c>
      <c r="B179" t="s">
        <v>219</v>
      </c>
      <c r="C179" t="s">
        <v>217</v>
      </c>
      <c r="D179" t="s">
        <v>216</v>
      </c>
      <c r="E179">
        <v>5676.72</v>
      </c>
      <c r="F179">
        <v>1</v>
      </c>
      <c r="G179">
        <v>2011</v>
      </c>
    </row>
    <row r="180" spans="1:7" x14ac:dyDescent="0.2">
      <c r="A180" s="16">
        <v>40550</v>
      </c>
      <c r="B180" t="s">
        <v>211</v>
      </c>
      <c r="C180" t="s">
        <v>215</v>
      </c>
      <c r="D180" t="s">
        <v>216</v>
      </c>
      <c r="E180">
        <v>1599.6</v>
      </c>
      <c r="F180">
        <v>1</v>
      </c>
      <c r="G180">
        <v>2011</v>
      </c>
    </row>
    <row r="181" spans="1:7" x14ac:dyDescent="0.2">
      <c r="A181" s="16">
        <v>40551</v>
      </c>
      <c r="B181" t="s">
        <v>219</v>
      </c>
      <c r="C181" t="s">
        <v>212</v>
      </c>
      <c r="D181" t="s">
        <v>216</v>
      </c>
      <c r="E181">
        <v>592.72</v>
      </c>
      <c r="F181">
        <v>1</v>
      </c>
      <c r="G181">
        <v>2011</v>
      </c>
    </row>
    <row r="182" spans="1:7" x14ac:dyDescent="0.2">
      <c r="A182" s="16">
        <v>40551</v>
      </c>
      <c r="B182" t="s">
        <v>211</v>
      </c>
      <c r="C182" t="s">
        <v>217</v>
      </c>
      <c r="D182" t="s">
        <v>218</v>
      </c>
      <c r="E182">
        <v>1599.6</v>
      </c>
      <c r="F182">
        <v>1</v>
      </c>
      <c r="G182">
        <v>2011</v>
      </c>
    </row>
    <row r="183" spans="1:7" x14ac:dyDescent="0.2">
      <c r="A183" s="16">
        <v>40552</v>
      </c>
      <c r="B183" t="s">
        <v>219</v>
      </c>
      <c r="C183" t="s">
        <v>215</v>
      </c>
      <c r="D183" t="s">
        <v>216</v>
      </c>
      <c r="E183">
        <v>592.72</v>
      </c>
      <c r="F183">
        <v>1</v>
      </c>
      <c r="G183">
        <v>2011</v>
      </c>
    </row>
    <row r="184" spans="1:7" x14ac:dyDescent="0.2">
      <c r="A184" s="16">
        <v>40553</v>
      </c>
      <c r="B184" t="s">
        <v>211</v>
      </c>
      <c r="C184" t="s">
        <v>217</v>
      </c>
      <c r="D184" t="s">
        <v>218</v>
      </c>
      <c r="E184">
        <v>314.95999999999998</v>
      </c>
      <c r="F184">
        <v>1</v>
      </c>
      <c r="G184">
        <v>2011</v>
      </c>
    </row>
    <row r="185" spans="1:7" x14ac:dyDescent="0.2">
      <c r="A185" s="16">
        <v>40553</v>
      </c>
      <c r="B185" t="s">
        <v>211</v>
      </c>
      <c r="C185" t="s">
        <v>212</v>
      </c>
      <c r="D185" t="s">
        <v>216</v>
      </c>
      <c r="E185">
        <v>314.95999999999998</v>
      </c>
      <c r="F185">
        <v>1</v>
      </c>
      <c r="G185">
        <v>2011</v>
      </c>
    </row>
    <row r="186" spans="1:7" x14ac:dyDescent="0.2">
      <c r="A186" s="16">
        <v>40554</v>
      </c>
      <c r="B186" t="s">
        <v>211</v>
      </c>
      <c r="C186" t="s">
        <v>215</v>
      </c>
      <c r="D186" t="s">
        <v>216</v>
      </c>
      <c r="E186">
        <v>8077.36</v>
      </c>
      <c r="F186">
        <v>1</v>
      </c>
      <c r="G186">
        <v>2011</v>
      </c>
    </row>
    <row r="187" spans="1:7" x14ac:dyDescent="0.2">
      <c r="A187" s="16">
        <v>40554</v>
      </c>
      <c r="B187" t="s">
        <v>214</v>
      </c>
      <c r="C187" t="s">
        <v>221</v>
      </c>
      <c r="D187" t="s">
        <v>213</v>
      </c>
      <c r="E187">
        <v>1599.6</v>
      </c>
      <c r="F187">
        <v>1</v>
      </c>
      <c r="G187">
        <v>2011</v>
      </c>
    </row>
    <row r="188" spans="1:7" x14ac:dyDescent="0.2">
      <c r="A188" s="16">
        <v>40554</v>
      </c>
      <c r="B188" t="s">
        <v>211</v>
      </c>
      <c r="C188" t="s">
        <v>212</v>
      </c>
      <c r="D188" t="s">
        <v>218</v>
      </c>
      <c r="E188">
        <v>1599.6</v>
      </c>
      <c r="F188">
        <v>1</v>
      </c>
      <c r="G188">
        <v>2011</v>
      </c>
    </row>
    <row r="189" spans="1:7" x14ac:dyDescent="0.2">
      <c r="A189" s="16">
        <v>40555</v>
      </c>
      <c r="B189" t="s">
        <v>211</v>
      </c>
      <c r="C189" t="s">
        <v>217</v>
      </c>
      <c r="D189" t="s">
        <v>218</v>
      </c>
      <c r="E189">
        <v>8077.36</v>
      </c>
      <c r="F189">
        <v>1</v>
      </c>
      <c r="G189">
        <v>2011</v>
      </c>
    </row>
    <row r="190" spans="1:7" x14ac:dyDescent="0.2">
      <c r="A190" s="16">
        <v>40556</v>
      </c>
      <c r="B190" t="s">
        <v>219</v>
      </c>
      <c r="C190" t="s">
        <v>221</v>
      </c>
      <c r="D190" t="s">
        <v>216</v>
      </c>
      <c r="E190">
        <v>5676.72</v>
      </c>
      <c r="F190">
        <v>1</v>
      </c>
      <c r="G190">
        <v>2011</v>
      </c>
    </row>
    <row r="191" spans="1:7" x14ac:dyDescent="0.2">
      <c r="A191" s="16">
        <v>40556</v>
      </c>
      <c r="B191" t="s">
        <v>219</v>
      </c>
      <c r="C191" t="s">
        <v>212</v>
      </c>
      <c r="D191" t="s">
        <v>213</v>
      </c>
      <c r="E191">
        <v>5676.72</v>
      </c>
      <c r="F191">
        <v>1</v>
      </c>
      <c r="G191">
        <v>2011</v>
      </c>
    </row>
    <row r="192" spans="1:7" x14ac:dyDescent="0.2">
      <c r="A192" s="16">
        <v>40556</v>
      </c>
      <c r="B192" t="s">
        <v>211</v>
      </c>
      <c r="C192" t="s">
        <v>217</v>
      </c>
      <c r="D192" t="s">
        <v>213</v>
      </c>
      <c r="E192">
        <v>1212.72</v>
      </c>
      <c r="F192">
        <v>1</v>
      </c>
      <c r="G192">
        <v>2011</v>
      </c>
    </row>
    <row r="193" spans="1:7" x14ac:dyDescent="0.2">
      <c r="A193" s="16">
        <v>40556</v>
      </c>
      <c r="B193" t="s">
        <v>211</v>
      </c>
      <c r="C193" t="s">
        <v>215</v>
      </c>
      <c r="D193" t="s">
        <v>218</v>
      </c>
      <c r="E193">
        <v>1212.72</v>
      </c>
      <c r="F193">
        <v>1</v>
      </c>
      <c r="G193">
        <v>2011</v>
      </c>
    </row>
    <row r="194" spans="1:7" x14ac:dyDescent="0.2">
      <c r="A194" s="16">
        <v>40557</v>
      </c>
      <c r="B194" t="s">
        <v>219</v>
      </c>
      <c r="C194" t="s">
        <v>215</v>
      </c>
      <c r="D194" t="s">
        <v>213</v>
      </c>
      <c r="E194">
        <v>727.88</v>
      </c>
      <c r="F194">
        <v>1</v>
      </c>
      <c r="G194">
        <v>2011</v>
      </c>
    </row>
    <row r="195" spans="1:7" x14ac:dyDescent="0.2">
      <c r="A195" s="16">
        <v>40557</v>
      </c>
      <c r="B195" t="s">
        <v>219</v>
      </c>
      <c r="C195" t="s">
        <v>217</v>
      </c>
      <c r="D195" t="s">
        <v>216</v>
      </c>
      <c r="E195">
        <v>727.88</v>
      </c>
      <c r="F195">
        <v>1</v>
      </c>
      <c r="G195">
        <v>2011</v>
      </c>
    </row>
    <row r="196" spans="1:7" x14ac:dyDescent="0.2">
      <c r="A196" s="16">
        <v>40557</v>
      </c>
      <c r="B196" t="s">
        <v>214</v>
      </c>
      <c r="C196" t="s">
        <v>215</v>
      </c>
      <c r="D196" t="s">
        <v>216</v>
      </c>
      <c r="E196">
        <v>3868.8</v>
      </c>
      <c r="F196">
        <v>1</v>
      </c>
      <c r="G196">
        <v>2011</v>
      </c>
    </row>
    <row r="197" spans="1:7" x14ac:dyDescent="0.2">
      <c r="A197" s="16">
        <v>40557</v>
      </c>
      <c r="B197" t="s">
        <v>211</v>
      </c>
      <c r="C197" t="s">
        <v>221</v>
      </c>
      <c r="D197" t="s">
        <v>218</v>
      </c>
      <c r="E197">
        <v>3868.8</v>
      </c>
      <c r="F197">
        <v>1</v>
      </c>
      <c r="G197">
        <v>2011</v>
      </c>
    </row>
    <row r="198" spans="1:7" x14ac:dyDescent="0.2">
      <c r="A198" s="16">
        <v>40558</v>
      </c>
      <c r="B198" t="s">
        <v>211</v>
      </c>
      <c r="C198" t="s">
        <v>212</v>
      </c>
      <c r="D198" t="s">
        <v>218</v>
      </c>
      <c r="E198">
        <v>762.6</v>
      </c>
      <c r="F198">
        <v>1</v>
      </c>
      <c r="G198">
        <v>2011</v>
      </c>
    </row>
    <row r="199" spans="1:7" x14ac:dyDescent="0.2">
      <c r="A199" s="16">
        <v>40559</v>
      </c>
      <c r="B199" t="s">
        <v>211</v>
      </c>
      <c r="C199" t="s">
        <v>215</v>
      </c>
      <c r="D199" t="s">
        <v>213</v>
      </c>
      <c r="E199">
        <v>762.6</v>
      </c>
      <c r="F199">
        <v>1</v>
      </c>
      <c r="G199">
        <v>2011</v>
      </c>
    </row>
    <row r="200" spans="1:7" x14ac:dyDescent="0.2">
      <c r="A200" s="16">
        <v>40560</v>
      </c>
      <c r="B200" t="s">
        <v>211</v>
      </c>
      <c r="C200" t="s">
        <v>212</v>
      </c>
      <c r="D200" t="s">
        <v>216</v>
      </c>
      <c r="E200">
        <v>1112.28</v>
      </c>
      <c r="F200">
        <v>1</v>
      </c>
      <c r="G200">
        <v>2011</v>
      </c>
    </row>
    <row r="201" spans="1:7" x14ac:dyDescent="0.2">
      <c r="A201" s="16">
        <v>40560</v>
      </c>
      <c r="B201" t="s">
        <v>211</v>
      </c>
      <c r="C201" t="s">
        <v>217</v>
      </c>
      <c r="D201" t="s">
        <v>213</v>
      </c>
      <c r="E201">
        <v>1112.28</v>
      </c>
      <c r="F201">
        <v>1</v>
      </c>
      <c r="G201">
        <v>2011</v>
      </c>
    </row>
    <row r="202" spans="1:7" x14ac:dyDescent="0.2">
      <c r="A202" s="16">
        <v>40561</v>
      </c>
      <c r="B202" t="s">
        <v>219</v>
      </c>
      <c r="C202" t="s">
        <v>221</v>
      </c>
      <c r="D202" t="s">
        <v>213</v>
      </c>
      <c r="E202">
        <v>434</v>
      </c>
      <c r="F202">
        <v>1</v>
      </c>
      <c r="G202">
        <v>2011</v>
      </c>
    </row>
    <row r="203" spans="1:7" x14ac:dyDescent="0.2">
      <c r="A203" s="16">
        <v>40561</v>
      </c>
      <c r="B203" t="s">
        <v>219</v>
      </c>
      <c r="C203" t="s">
        <v>217</v>
      </c>
      <c r="D203" t="s">
        <v>213</v>
      </c>
      <c r="E203">
        <v>434</v>
      </c>
      <c r="F203">
        <v>1</v>
      </c>
      <c r="G203">
        <v>2011</v>
      </c>
    </row>
    <row r="204" spans="1:7" x14ac:dyDescent="0.2">
      <c r="A204" s="16">
        <v>40562</v>
      </c>
      <c r="B204" t="s">
        <v>214</v>
      </c>
      <c r="C204" t="s">
        <v>217</v>
      </c>
      <c r="D204" t="s">
        <v>218</v>
      </c>
      <c r="E204">
        <v>6792.72</v>
      </c>
      <c r="F204">
        <v>1</v>
      </c>
      <c r="G204">
        <v>2011</v>
      </c>
    </row>
    <row r="205" spans="1:7" x14ac:dyDescent="0.2">
      <c r="A205" s="16">
        <v>40562</v>
      </c>
      <c r="B205" t="s">
        <v>211</v>
      </c>
      <c r="C205" t="s">
        <v>212</v>
      </c>
      <c r="D205" t="s">
        <v>216</v>
      </c>
      <c r="E205">
        <v>6792.72</v>
      </c>
      <c r="F205">
        <v>1</v>
      </c>
      <c r="G205">
        <v>2011</v>
      </c>
    </row>
    <row r="206" spans="1:7" x14ac:dyDescent="0.2">
      <c r="A206" s="16">
        <v>40563</v>
      </c>
      <c r="B206" t="s">
        <v>211</v>
      </c>
      <c r="C206" t="s">
        <v>217</v>
      </c>
      <c r="D206" t="s">
        <v>216</v>
      </c>
      <c r="E206">
        <v>855.6</v>
      </c>
      <c r="F206">
        <v>1</v>
      </c>
      <c r="G206">
        <v>2011</v>
      </c>
    </row>
    <row r="207" spans="1:7" x14ac:dyDescent="0.2">
      <c r="A207" s="16">
        <v>40563</v>
      </c>
      <c r="B207" t="s">
        <v>211</v>
      </c>
      <c r="C207" t="s">
        <v>212</v>
      </c>
      <c r="D207" t="s">
        <v>216</v>
      </c>
      <c r="E207">
        <v>855.6</v>
      </c>
      <c r="F207">
        <v>1</v>
      </c>
      <c r="G207">
        <v>2011</v>
      </c>
    </row>
    <row r="208" spans="1:7" x14ac:dyDescent="0.2">
      <c r="A208" s="16">
        <v>40564</v>
      </c>
      <c r="B208" t="s">
        <v>219</v>
      </c>
      <c r="C208" t="s">
        <v>215</v>
      </c>
      <c r="D208" t="s">
        <v>218</v>
      </c>
      <c r="E208">
        <v>3899.8</v>
      </c>
      <c r="F208">
        <v>1</v>
      </c>
      <c r="G208">
        <v>2011</v>
      </c>
    </row>
    <row r="209" spans="1:7" x14ac:dyDescent="0.2">
      <c r="A209" s="16">
        <v>40564</v>
      </c>
      <c r="B209" t="s">
        <v>219</v>
      </c>
      <c r="C209" t="s">
        <v>212</v>
      </c>
      <c r="D209" t="s">
        <v>216</v>
      </c>
      <c r="E209">
        <v>3899.8</v>
      </c>
      <c r="F209">
        <v>1</v>
      </c>
      <c r="G209">
        <v>2011</v>
      </c>
    </row>
    <row r="210" spans="1:7" x14ac:dyDescent="0.2">
      <c r="A210" s="16">
        <v>40565</v>
      </c>
      <c r="B210" t="s">
        <v>211</v>
      </c>
      <c r="C210" t="s">
        <v>217</v>
      </c>
      <c r="D210" t="s">
        <v>218</v>
      </c>
      <c r="E210">
        <v>2852</v>
      </c>
      <c r="F210">
        <v>1</v>
      </c>
      <c r="G210">
        <v>2011</v>
      </c>
    </row>
    <row r="211" spans="1:7" x14ac:dyDescent="0.2">
      <c r="A211" s="16">
        <v>40566</v>
      </c>
      <c r="B211" t="s">
        <v>219</v>
      </c>
      <c r="C211" t="s">
        <v>212</v>
      </c>
      <c r="D211" t="s">
        <v>213</v>
      </c>
      <c r="E211">
        <v>6944</v>
      </c>
      <c r="F211">
        <v>1</v>
      </c>
      <c r="G211">
        <v>2011</v>
      </c>
    </row>
    <row r="212" spans="1:7" x14ac:dyDescent="0.2">
      <c r="A212" s="16">
        <v>40566</v>
      </c>
      <c r="B212" t="s">
        <v>211</v>
      </c>
      <c r="C212" t="s">
        <v>212</v>
      </c>
      <c r="D212" t="s">
        <v>218</v>
      </c>
      <c r="E212">
        <v>2852</v>
      </c>
      <c r="F212">
        <v>1</v>
      </c>
      <c r="G212">
        <v>2011</v>
      </c>
    </row>
    <row r="213" spans="1:7" x14ac:dyDescent="0.2">
      <c r="A213" s="16">
        <v>40567</v>
      </c>
      <c r="B213" t="s">
        <v>219</v>
      </c>
      <c r="C213" t="s">
        <v>212</v>
      </c>
      <c r="D213" t="s">
        <v>216</v>
      </c>
      <c r="E213">
        <v>6944</v>
      </c>
      <c r="F213">
        <v>1</v>
      </c>
      <c r="G213">
        <v>2011</v>
      </c>
    </row>
    <row r="214" spans="1:7" x14ac:dyDescent="0.2">
      <c r="A214" s="16">
        <v>40568</v>
      </c>
      <c r="B214" t="s">
        <v>211</v>
      </c>
      <c r="C214" t="s">
        <v>212</v>
      </c>
      <c r="D214" t="s">
        <v>218</v>
      </c>
      <c r="E214">
        <v>2095.6</v>
      </c>
      <c r="F214">
        <v>1</v>
      </c>
      <c r="G214">
        <v>2011</v>
      </c>
    </row>
    <row r="215" spans="1:7" x14ac:dyDescent="0.2">
      <c r="A215" s="16">
        <v>40568</v>
      </c>
      <c r="B215" t="s">
        <v>211</v>
      </c>
      <c r="C215" t="s">
        <v>217</v>
      </c>
      <c r="D215" t="s">
        <v>213</v>
      </c>
      <c r="E215">
        <v>2095.6</v>
      </c>
      <c r="F215">
        <v>1</v>
      </c>
      <c r="G215">
        <v>2011</v>
      </c>
    </row>
    <row r="216" spans="1:7" x14ac:dyDescent="0.2">
      <c r="A216" s="16">
        <v>40569</v>
      </c>
      <c r="B216" t="s">
        <v>214</v>
      </c>
      <c r="C216" t="s">
        <v>217</v>
      </c>
      <c r="D216" t="s">
        <v>218</v>
      </c>
      <c r="E216">
        <v>3968</v>
      </c>
      <c r="F216">
        <v>1</v>
      </c>
      <c r="G216">
        <v>2011</v>
      </c>
    </row>
    <row r="217" spans="1:7" x14ac:dyDescent="0.2">
      <c r="A217" s="16">
        <v>40569</v>
      </c>
      <c r="B217" t="s">
        <v>211</v>
      </c>
      <c r="C217" t="s">
        <v>215</v>
      </c>
      <c r="D217" t="s">
        <v>216</v>
      </c>
      <c r="E217">
        <v>3968</v>
      </c>
      <c r="F217">
        <v>1</v>
      </c>
      <c r="G217">
        <v>2011</v>
      </c>
    </row>
    <row r="218" spans="1:7" x14ac:dyDescent="0.2">
      <c r="A218" s="16">
        <v>40570</v>
      </c>
      <c r="B218" t="s">
        <v>211</v>
      </c>
      <c r="C218" t="s">
        <v>212</v>
      </c>
      <c r="D218" t="s">
        <v>213</v>
      </c>
      <c r="E218">
        <v>1550</v>
      </c>
      <c r="F218">
        <v>1</v>
      </c>
      <c r="G218">
        <v>2011</v>
      </c>
    </row>
    <row r="219" spans="1:7" x14ac:dyDescent="0.2">
      <c r="A219" s="16">
        <v>40570</v>
      </c>
      <c r="B219" t="s">
        <v>211</v>
      </c>
      <c r="C219" t="s">
        <v>215</v>
      </c>
      <c r="D219" t="s">
        <v>216</v>
      </c>
      <c r="E219">
        <v>1550</v>
      </c>
      <c r="F219">
        <v>1</v>
      </c>
      <c r="G219">
        <v>2011</v>
      </c>
    </row>
    <row r="220" spans="1:7" x14ac:dyDescent="0.2">
      <c r="A220" s="16">
        <v>40571</v>
      </c>
      <c r="B220" t="s">
        <v>219</v>
      </c>
      <c r="C220" t="s">
        <v>212</v>
      </c>
      <c r="D220" t="s">
        <v>218</v>
      </c>
      <c r="E220">
        <v>5679.2</v>
      </c>
      <c r="F220">
        <v>1</v>
      </c>
      <c r="G220">
        <v>2011</v>
      </c>
    </row>
    <row r="221" spans="1:7" x14ac:dyDescent="0.2">
      <c r="A221" s="16">
        <v>40572</v>
      </c>
      <c r="B221" t="s">
        <v>219</v>
      </c>
      <c r="C221" t="s">
        <v>221</v>
      </c>
      <c r="D221" t="s">
        <v>213</v>
      </c>
      <c r="E221">
        <v>5679.2</v>
      </c>
      <c r="F221">
        <v>1</v>
      </c>
      <c r="G221">
        <v>2011</v>
      </c>
    </row>
    <row r="222" spans="1:7" x14ac:dyDescent="0.2">
      <c r="A222" s="16">
        <v>40572</v>
      </c>
      <c r="B222" t="s">
        <v>211</v>
      </c>
      <c r="C222" t="s">
        <v>215</v>
      </c>
      <c r="D222" t="s">
        <v>216</v>
      </c>
      <c r="E222">
        <v>3982.88</v>
      </c>
      <c r="F222">
        <v>1</v>
      </c>
      <c r="G222">
        <v>2011</v>
      </c>
    </row>
    <row r="223" spans="1:7" x14ac:dyDescent="0.2">
      <c r="A223" s="16">
        <v>40573</v>
      </c>
      <c r="B223" t="s">
        <v>211</v>
      </c>
      <c r="C223" t="s">
        <v>212</v>
      </c>
      <c r="D223" t="s">
        <v>218</v>
      </c>
      <c r="E223">
        <v>3982.88</v>
      </c>
      <c r="F223">
        <v>1</v>
      </c>
      <c r="G223">
        <v>2011</v>
      </c>
    </row>
    <row r="224" spans="1:7" x14ac:dyDescent="0.2">
      <c r="A224" s="16">
        <v>40574</v>
      </c>
      <c r="B224" t="s">
        <v>214</v>
      </c>
      <c r="C224" t="s">
        <v>215</v>
      </c>
      <c r="D224" t="s">
        <v>213</v>
      </c>
      <c r="E224">
        <v>3134.72</v>
      </c>
      <c r="F224">
        <v>1</v>
      </c>
      <c r="G224">
        <v>2011</v>
      </c>
    </row>
    <row r="225" spans="1:7" x14ac:dyDescent="0.2">
      <c r="A225" s="16">
        <v>40574</v>
      </c>
      <c r="B225" t="s">
        <v>211</v>
      </c>
      <c r="C225" t="s">
        <v>217</v>
      </c>
      <c r="D225" t="s">
        <v>213</v>
      </c>
      <c r="E225">
        <v>3134.72</v>
      </c>
      <c r="F225">
        <v>1</v>
      </c>
      <c r="G225">
        <v>2011</v>
      </c>
    </row>
    <row r="226" spans="1:7" x14ac:dyDescent="0.2">
      <c r="A226" s="16">
        <v>40575</v>
      </c>
      <c r="B226" t="s">
        <v>219</v>
      </c>
      <c r="C226" t="s">
        <v>221</v>
      </c>
      <c r="D226" t="s">
        <v>216</v>
      </c>
      <c r="E226">
        <v>11408</v>
      </c>
      <c r="F226">
        <v>2</v>
      </c>
      <c r="G226">
        <v>2011</v>
      </c>
    </row>
    <row r="227" spans="1:7" x14ac:dyDescent="0.2">
      <c r="A227" s="16">
        <v>40576</v>
      </c>
      <c r="B227" t="s">
        <v>211</v>
      </c>
      <c r="C227" t="s">
        <v>217</v>
      </c>
      <c r="D227" t="s">
        <v>213</v>
      </c>
      <c r="E227">
        <v>5676.72</v>
      </c>
      <c r="F227">
        <v>2</v>
      </c>
      <c r="G227">
        <v>2011</v>
      </c>
    </row>
    <row r="228" spans="1:7" x14ac:dyDescent="0.2">
      <c r="A228" s="16">
        <v>40576</v>
      </c>
      <c r="B228" t="s">
        <v>219</v>
      </c>
      <c r="C228" t="s">
        <v>215</v>
      </c>
      <c r="D228" t="s">
        <v>213</v>
      </c>
      <c r="E228">
        <v>16430</v>
      </c>
      <c r="F228">
        <v>2</v>
      </c>
      <c r="G228">
        <v>2011</v>
      </c>
    </row>
    <row r="229" spans="1:7" x14ac:dyDescent="0.2">
      <c r="A229" s="16">
        <v>40577</v>
      </c>
      <c r="B229" t="s">
        <v>211</v>
      </c>
      <c r="C229" t="s">
        <v>212</v>
      </c>
      <c r="D229" t="s">
        <v>216</v>
      </c>
      <c r="E229">
        <v>5676.72</v>
      </c>
      <c r="F229">
        <v>2</v>
      </c>
      <c r="G229">
        <v>2011</v>
      </c>
    </row>
    <row r="230" spans="1:7" x14ac:dyDescent="0.2">
      <c r="A230" s="16">
        <v>40577</v>
      </c>
      <c r="B230" t="s">
        <v>211</v>
      </c>
      <c r="C230" t="s">
        <v>215</v>
      </c>
      <c r="D230" t="s">
        <v>216</v>
      </c>
      <c r="E230">
        <v>6981.2</v>
      </c>
      <c r="F230">
        <v>2</v>
      </c>
      <c r="G230">
        <v>2011</v>
      </c>
    </row>
    <row r="231" spans="1:7" x14ac:dyDescent="0.2">
      <c r="A231" s="16">
        <v>40577</v>
      </c>
      <c r="B231" t="s">
        <v>214</v>
      </c>
      <c r="C231" t="s">
        <v>221</v>
      </c>
      <c r="D231" t="s">
        <v>218</v>
      </c>
      <c r="E231">
        <v>6981.2</v>
      </c>
      <c r="F231">
        <v>2</v>
      </c>
      <c r="G231">
        <v>2011</v>
      </c>
    </row>
    <row r="232" spans="1:7" x14ac:dyDescent="0.2">
      <c r="A232" s="16">
        <v>40578</v>
      </c>
      <c r="B232" t="s">
        <v>219</v>
      </c>
      <c r="C232" t="s">
        <v>217</v>
      </c>
      <c r="D232" t="s">
        <v>216</v>
      </c>
      <c r="E232">
        <v>1599.6</v>
      </c>
      <c r="F232">
        <v>2</v>
      </c>
      <c r="G232">
        <v>2011</v>
      </c>
    </row>
    <row r="233" spans="1:7" x14ac:dyDescent="0.2">
      <c r="A233" s="16">
        <v>40579</v>
      </c>
      <c r="B233" t="s">
        <v>219</v>
      </c>
      <c r="C233" t="s">
        <v>212</v>
      </c>
      <c r="D233" t="s">
        <v>216</v>
      </c>
      <c r="E233">
        <v>1599.6</v>
      </c>
      <c r="F233">
        <v>2</v>
      </c>
      <c r="G233">
        <v>2011</v>
      </c>
    </row>
    <row r="234" spans="1:7" x14ac:dyDescent="0.2">
      <c r="A234" s="16">
        <v>40579</v>
      </c>
      <c r="B234" t="s">
        <v>211</v>
      </c>
      <c r="C234" t="s">
        <v>221</v>
      </c>
      <c r="D234" t="s">
        <v>218</v>
      </c>
      <c r="E234">
        <v>592.72</v>
      </c>
      <c r="F234">
        <v>2</v>
      </c>
      <c r="G234">
        <v>2011</v>
      </c>
    </row>
    <row r="235" spans="1:7" x14ac:dyDescent="0.2">
      <c r="A235" s="16">
        <v>40580</v>
      </c>
      <c r="B235" t="s">
        <v>214</v>
      </c>
      <c r="C235" t="s">
        <v>215</v>
      </c>
      <c r="D235" t="s">
        <v>218</v>
      </c>
      <c r="E235">
        <v>592.72</v>
      </c>
      <c r="F235">
        <v>2</v>
      </c>
      <c r="G235">
        <v>2011</v>
      </c>
    </row>
    <row r="236" spans="1:7" x14ac:dyDescent="0.2">
      <c r="A236" s="16">
        <v>40581</v>
      </c>
      <c r="B236" t="s">
        <v>219</v>
      </c>
      <c r="C236" t="s">
        <v>212</v>
      </c>
      <c r="D236" t="s">
        <v>216</v>
      </c>
      <c r="E236">
        <v>1599.6</v>
      </c>
      <c r="F236">
        <v>2</v>
      </c>
      <c r="G236">
        <v>2011</v>
      </c>
    </row>
    <row r="237" spans="1:7" x14ac:dyDescent="0.2">
      <c r="A237" s="16">
        <v>40581</v>
      </c>
      <c r="B237" t="s">
        <v>219</v>
      </c>
      <c r="C237" t="s">
        <v>215</v>
      </c>
      <c r="D237" t="s">
        <v>218</v>
      </c>
      <c r="E237">
        <v>1599.6</v>
      </c>
      <c r="F237">
        <v>2</v>
      </c>
      <c r="G237">
        <v>2011</v>
      </c>
    </row>
    <row r="238" spans="1:7" x14ac:dyDescent="0.2">
      <c r="A238" s="16">
        <v>40581</v>
      </c>
      <c r="B238" t="s">
        <v>211</v>
      </c>
      <c r="C238" t="s">
        <v>217</v>
      </c>
      <c r="D238" t="s">
        <v>213</v>
      </c>
      <c r="E238">
        <v>8077.36</v>
      </c>
      <c r="F238">
        <v>2</v>
      </c>
      <c r="G238">
        <v>2011</v>
      </c>
    </row>
    <row r="239" spans="1:7" x14ac:dyDescent="0.2">
      <c r="A239" s="16">
        <v>40581</v>
      </c>
      <c r="B239" t="s">
        <v>211</v>
      </c>
      <c r="C239" t="s">
        <v>212</v>
      </c>
      <c r="D239" t="s">
        <v>213</v>
      </c>
      <c r="E239">
        <v>314.95999999999998</v>
      </c>
      <c r="F239">
        <v>2</v>
      </c>
      <c r="G239">
        <v>2011</v>
      </c>
    </row>
    <row r="240" spans="1:7" x14ac:dyDescent="0.2">
      <c r="A240" s="16">
        <v>40581</v>
      </c>
      <c r="B240" t="s">
        <v>219</v>
      </c>
      <c r="C240" t="s">
        <v>215</v>
      </c>
      <c r="D240" t="s">
        <v>218</v>
      </c>
      <c r="E240">
        <v>5676.72</v>
      </c>
      <c r="F240">
        <v>2</v>
      </c>
      <c r="G240">
        <v>2011</v>
      </c>
    </row>
    <row r="241" spans="1:7" x14ac:dyDescent="0.2">
      <c r="A241" s="16">
        <v>40581</v>
      </c>
      <c r="B241" t="s">
        <v>211</v>
      </c>
      <c r="C241" t="s">
        <v>217</v>
      </c>
      <c r="D241" t="s">
        <v>218</v>
      </c>
      <c r="E241">
        <v>314.95999999999998</v>
      </c>
      <c r="F241">
        <v>2</v>
      </c>
      <c r="G241">
        <v>2011</v>
      </c>
    </row>
    <row r="242" spans="1:7" x14ac:dyDescent="0.2">
      <c r="A242" s="16">
        <v>40581</v>
      </c>
      <c r="B242" t="s">
        <v>219</v>
      </c>
      <c r="C242" t="s">
        <v>212</v>
      </c>
      <c r="D242" t="s">
        <v>213</v>
      </c>
      <c r="E242">
        <v>5676.72</v>
      </c>
      <c r="F242">
        <v>2</v>
      </c>
      <c r="G242">
        <v>2011</v>
      </c>
    </row>
    <row r="243" spans="1:7" x14ac:dyDescent="0.2">
      <c r="A243" s="16">
        <v>40581</v>
      </c>
      <c r="B243" t="s">
        <v>211</v>
      </c>
      <c r="C243" t="s">
        <v>212</v>
      </c>
      <c r="D243" t="s">
        <v>216</v>
      </c>
      <c r="E243">
        <v>8077.36</v>
      </c>
      <c r="F243">
        <v>2</v>
      </c>
      <c r="G243">
        <v>2011</v>
      </c>
    </row>
    <row r="244" spans="1:7" x14ac:dyDescent="0.2">
      <c r="A244" s="16">
        <v>40582</v>
      </c>
      <c r="B244" t="s">
        <v>214</v>
      </c>
      <c r="C244" t="s">
        <v>212</v>
      </c>
      <c r="D244" t="s">
        <v>218</v>
      </c>
      <c r="E244">
        <v>1212.72</v>
      </c>
      <c r="F244">
        <v>2</v>
      </c>
      <c r="G244">
        <v>2011</v>
      </c>
    </row>
    <row r="245" spans="1:7" x14ac:dyDescent="0.2">
      <c r="A245" s="16">
        <v>40582</v>
      </c>
      <c r="B245" t="s">
        <v>211</v>
      </c>
      <c r="C245" t="s">
        <v>215</v>
      </c>
      <c r="D245" t="s">
        <v>216</v>
      </c>
      <c r="E245">
        <v>3868.8</v>
      </c>
      <c r="F245">
        <v>2</v>
      </c>
      <c r="G245">
        <v>2011</v>
      </c>
    </row>
    <row r="246" spans="1:7" x14ac:dyDescent="0.2">
      <c r="A246" s="16">
        <v>40582</v>
      </c>
      <c r="B246" t="s">
        <v>211</v>
      </c>
      <c r="C246" t="s">
        <v>217</v>
      </c>
      <c r="D246" t="s">
        <v>213</v>
      </c>
      <c r="E246">
        <v>1112.28</v>
      </c>
      <c r="F246">
        <v>2</v>
      </c>
      <c r="G246">
        <v>2011</v>
      </c>
    </row>
    <row r="247" spans="1:7" x14ac:dyDescent="0.2">
      <c r="A247" s="16">
        <v>40582</v>
      </c>
      <c r="B247" t="s">
        <v>219</v>
      </c>
      <c r="C247" t="s">
        <v>221</v>
      </c>
      <c r="D247" t="s">
        <v>213</v>
      </c>
      <c r="E247">
        <v>762.6</v>
      </c>
      <c r="F247">
        <v>2</v>
      </c>
      <c r="G247">
        <v>2011</v>
      </c>
    </row>
    <row r="248" spans="1:7" x14ac:dyDescent="0.2">
      <c r="A248" s="16">
        <v>40582</v>
      </c>
      <c r="B248" t="s">
        <v>214</v>
      </c>
      <c r="C248" t="s">
        <v>217</v>
      </c>
      <c r="D248" t="s">
        <v>218</v>
      </c>
      <c r="E248">
        <v>727.88</v>
      </c>
      <c r="F248">
        <v>2</v>
      </c>
      <c r="G248">
        <v>2011</v>
      </c>
    </row>
    <row r="249" spans="1:7" x14ac:dyDescent="0.2">
      <c r="A249" s="16">
        <v>40582</v>
      </c>
      <c r="B249" t="s">
        <v>219</v>
      </c>
      <c r="C249" t="s">
        <v>215</v>
      </c>
      <c r="D249" t="s">
        <v>216</v>
      </c>
      <c r="E249">
        <v>762.6</v>
      </c>
      <c r="F249">
        <v>2</v>
      </c>
      <c r="G249">
        <v>2011</v>
      </c>
    </row>
    <row r="250" spans="1:7" x14ac:dyDescent="0.2">
      <c r="A250" s="16">
        <v>40582</v>
      </c>
      <c r="B250" t="s">
        <v>211</v>
      </c>
      <c r="C250" t="s">
        <v>217</v>
      </c>
      <c r="D250" t="s">
        <v>216</v>
      </c>
      <c r="E250">
        <v>1212.72</v>
      </c>
      <c r="F250">
        <v>2</v>
      </c>
      <c r="G250">
        <v>2011</v>
      </c>
    </row>
    <row r="251" spans="1:7" x14ac:dyDescent="0.2">
      <c r="A251" s="16">
        <v>40582</v>
      </c>
      <c r="B251" t="s">
        <v>211</v>
      </c>
      <c r="C251" t="s">
        <v>212</v>
      </c>
      <c r="D251" t="s">
        <v>213</v>
      </c>
      <c r="E251">
        <v>727.88</v>
      </c>
      <c r="F251">
        <v>2</v>
      </c>
      <c r="G251">
        <v>2011</v>
      </c>
    </row>
    <row r="252" spans="1:7" x14ac:dyDescent="0.2">
      <c r="A252" s="16">
        <v>40582</v>
      </c>
      <c r="B252" t="s">
        <v>211</v>
      </c>
      <c r="C252" t="s">
        <v>221</v>
      </c>
      <c r="D252" t="s">
        <v>213</v>
      </c>
      <c r="E252">
        <v>3868.8</v>
      </c>
      <c r="F252">
        <v>2</v>
      </c>
      <c r="G252">
        <v>2011</v>
      </c>
    </row>
    <row r="253" spans="1:7" x14ac:dyDescent="0.2">
      <c r="A253" s="16">
        <v>40583</v>
      </c>
      <c r="B253" t="s">
        <v>211</v>
      </c>
      <c r="C253" t="s">
        <v>215</v>
      </c>
      <c r="D253" t="s">
        <v>213</v>
      </c>
      <c r="E253">
        <v>1112.28</v>
      </c>
      <c r="F253">
        <v>2</v>
      </c>
      <c r="G253">
        <v>2011</v>
      </c>
    </row>
    <row r="254" spans="1:7" x14ac:dyDescent="0.2">
      <c r="A254" s="16">
        <v>40583</v>
      </c>
      <c r="B254" t="s">
        <v>211</v>
      </c>
      <c r="C254" t="s">
        <v>221</v>
      </c>
      <c r="D254" t="s">
        <v>216</v>
      </c>
      <c r="E254">
        <v>434</v>
      </c>
      <c r="F254">
        <v>2</v>
      </c>
      <c r="G254">
        <v>2011</v>
      </c>
    </row>
    <row r="255" spans="1:7" x14ac:dyDescent="0.2">
      <c r="A255" s="16">
        <v>40584</v>
      </c>
      <c r="B255" t="s">
        <v>211</v>
      </c>
      <c r="C255" t="s">
        <v>215</v>
      </c>
      <c r="D255" t="s">
        <v>218</v>
      </c>
      <c r="E255">
        <v>434</v>
      </c>
      <c r="F255">
        <v>2</v>
      </c>
      <c r="G255">
        <v>2011</v>
      </c>
    </row>
    <row r="256" spans="1:7" x14ac:dyDescent="0.2">
      <c r="A256" s="16">
        <v>40584</v>
      </c>
      <c r="B256" t="s">
        <v>219</v>
      </c>
      <c r="C256" t="s">
        <v>217</v>
      </c>
      <c r="D256" t="s">
        <v>216</v>
      </c>
      <c r="E256">
        <v>6792.72</v>
      </c>
      <c r="F256">
        <v>2</v>
      </c>
      <c r="G256">
        <v>2011</v>
      </c>
    </row>
    <row r="257" spans="1:7" x14ac:dyDescent="0.2">
      <c r="A257" s="16">
        <v>40585</v>
      </c>
      <c r="B257" t="s">
        <v>219</v>
      </c>
      <c r="C257" t="s">
        <v>212</v>
      </c>
      <c r="D257" t="s">
        <v>216</v>
      </c>
      <c r="E257">
        <v>6792.72</v>
      </c>
      <c r="F257">
        <v>2</v>
      </c>
      <c r="G257">
        <v>2011</v>
      </c>
    </row>
    <row r="258" spans="1:7" x14ac:dyDescent="0.2">
      <c r="A258" s="16">
        <v>40585</v>
      </c>
      <c r="B258" t="s">
        <v>211</v>
      </c>
      <c r="C258" t="s">
        <v>215</v>
      </c>
      <c r="D258" t="s">
        <v>216</v>
      </c>
      <c r="E258">
        <v>855.6</v>
      </c>
      <c r="F258">
        <v>2</v>
      </c>
      <c r="G258">
        <v>2011</v>
      </c>
    </row>
    <row r="259" spans="1:7" x14ac:dyDescent="0.2">
      <c r="A259" s="16">
        <v>40586</v>
      </c>
      <c r="B259" t="s">
        <v>214</v>
      </c>
      <c r="C259" t="s">
        <v>212</v>
      </c>
      <c r="D259" t="s">
        <v>218</v>
      </c>
      <c r="E259">
        <v>3899.8</v>
      </c>
      <c r="F259">
        <v>2</v>
      </c>
      <c r="G259">
        <v>2011</v>
      </c>
    </row>
    <row r="260" spans="1:7" x14ac:dyDescent="0.2">
      <c r="A260" s="16">
        <v>40586</v>
      </c>
      <c r="B260" t="s">
        <v>211</v>
      </c>
      <c r="C260" t="s">
        <v>217</v>
      </c>
      <c r="D260" t="s">
        <v>218</v>
      </c>
      <c r="E260">
        <v>855.6</v>
      </c>
      <c r="F260">
        <v>2</v>
      </c>
      <c r="G260">
        <v>2011</v>
      </c>
    </row>
    <row r="261" spans="1:7" x14ac:dyDescent="0.2">
      <c r="A261" s="16">
        <v>40586</v>
      </c>
      <c r="B261" t="s">
        <v>211</v>
      </c>
      <c r="C261" t="s">
        <v>221</v>
      </c>
      <c r="D261" t="s">
        <v>218</v>
      </c>
      <c r="E261">
        <v>3899.8</v>
      </c>
      <c r="F261">
        <v>2</v>
      </c>
      <c r="G261">
        <v>2011</v>
      </c>
    </row>
    <row r="262" spans="1:7" x14ac:dyDescent="0.2">
      <c r="A262" s="16">
        <v>40587</v>
      </c>
      <c r="B262" t="s">
        <v>219</v>
      </c>
      <c r="C262" t="s">
        <v>217</v>
      </c>
      <c r="D262" t="s">
        <v>213</v>
      </c>
      <c r="E262">
        <v>2852</v>
      </c>
      <c r="F262">
        <v>2</v>
      </c>
      <c r="G262">
        <v>2011</v>
      </c>
    </row>
    <row r="263" spans="1:7" x14ac:dyDescent="0.2">
      <c r="A263" s="16">
        <v>40588</v>
      </c>
      <c r="B263" t="s">
        <v>211</v>
      </c>
      <c r="C263" t="s">
        <v>217</v>
      </c>
      <c r="D263" t="s">
        <v>218</v>
      </c>
      <c r="E263">
        <v>6944</v>
      </c>
      <c r="F263">
        <v>2</v>
      </c>
      <c r="G263">
        <v>2011</v>
      </c>
    </row>
    <row r="264" spans="1:7" x14ac:dyDescent="0.2">
      <c r="A264" s="16">
        <v>40588</v>
      </c>
      <c r="B264" t="s">
        <v>219</v>
      </c>
      <c r="C264" t="s">
        <v>212</v>
      </c>
      <c r="D264" t="s">
        <v>216</v>
      </c>
      <c r="E264">
        <v>2852</v>
      </c>
      <c r="F264">
        <v>2</v>
      </c>
      <c r="G264">
        <v>2011</v>
      </c>
    </row>
    <row r="265" spans="1:7" x14ac:dyDescent="0.2">
      <c r="A265" s="16">
        <v>40588</v>
      </c>
      <c r="B265" t="s">
        <v>214</v>
      </c>
      <c r="C265" t="s">
        <v>212</v>
      </c>
      <c r="D265" t="s">
        <v>213</v>
      </c>
      <c r="E265">
        <v>6944</v>
      </c>
      <c r="F265">
        <v>2</v>
      </c>
      <c r="G265">
        <v>2011</v>
      </c>
    </row>
    <row r="266" spans="1:7" x14ac:dyDescent="0.2">
      <c r="A266" s="16">
        <v>40589</v>
      </c>
      <c r="B266" t="s">
        <v>211</v>
      </c>
      <c r="C266" t="s">
        <v>217</v>
      </c>
      <c r="D266" t="s">
        <v>216</v>
      </c>
      <c r="E266">
        <v>2095.6</v>
      </c>
      <c r="F266">
        <v>2</v>
      </c>
      <c r="G266">
        <v>2011</v>
      </c>
    </row>
    <row r="267" spans="1:7" x14ac:dyDescent="0.2">
      <c r="A267" s="16">
        <v>40590</v>
      </c>
      <c r="B267" t="s">
        <v>211</v>
      </c>
      <c r="C267" t="s">
        <v>212</v>
      </c>
      <c r="D267" t="s">
        <v>218</v>
      </c>
      <c r="E267">
        <v>2095.6</v>
      </c>
      <c r="F267">
        <v>2</v>
      </c>
      <c r="G267">
        <v>2011</v>
      </c>
    </row>
    <row r="268" spans="1:7" x14ac:dyDescent="0.2">
      <c r="A268" s="16">
        <v>40590</v>
      </c>
      <c r="B268" t="s">
        <v>219</v>
      </c>
      <c r="C268" t="s">
        <v>215</v>
      </c>
      <c r="D268" t="s">
        <v>213</v>
      </c>
      <c r="E268">
        <v>3968</v>
      </c>
      <c r="F268">
        <v>2</v>
      </c>
      <c r="G268">
        <v>2011</v>
      </c>
    </row>
    <row r="269" spans="1:7" x14ac:dyDescent="0.2">
      <c r="A269" s="16">
        <v>40591</v>
      </c>
      <c r="B269" t="s">
        <v>219</v>
      </c>
      <c r="C269" t="s">
        <v>212</v>
      </c>
      <c r="D269" t="s">
        <v>218</v>
      </c>
      <c r="E269">
        <v>1550</v>
      </c>
      <c r="F269">
        <v>2</v>
      </c>
      <c r="G269">
        <v>2011</v>
      </c>
    </row>
    <row r="270" spans="1:7" x14ac:dyDescent="0.2">
      <c r="A270" s="16">
        <v>40591</v>
      </c>
      <c r="B270" t="s">
        <v>219</v>
      </c>
      <c r="C270" t="s">
        <v>217</v>
      </c>
      <c r="D270" t="s">
        <v>216</v>
      </c>
      <c r="E270">
        <v>3968</v>
      </c>
      <c r="F270">
        <v>2</v>
      </c>
      <c r="G270">
        <v>2011</v>
      </c>
    </row>
    <row r="271" spans="1:7" x14ac:dyDescent="0.2">
      <c r="A271" s="16">
        <v>40592</v>
      </c>
      <c r="B271" t="s">
        <v>219</v>
      </c>
      <c r="C271" t="s">
        <v>212</v>
      </c>
      <c r="D271" t="s">
        <v>218</v>
      </c>
      <c r="E271">
        <v>5679.2</v>
      </c>
      <c r="F271">
        <v>2</v>
      </c>
      <c r="G271">
        <v>2011</v>
      </c>
    </row>
    <row r="272" spans="1:7" x14ac:dyDescent="0.2">
      <c r="A272" s="16">
        <v>40592</v>
      </c>
      <c r="B272" t="s">
        <v>219</v>
      </c>
      <c r="C272" t="s">
        <v>212</v>
      </c>
      <c r="D272" t="s">
        <v>213</v>
      </c>
      <c r="E272">
        <v>1550</v>
      </c>
      <c r="F272">
        <v>2</v>
      </c>
      <c r="G272">
        <v>2011</v>
      </c>
    </row>
    <row r="273" spans="1:7" x14ac:dyDescent="0.2">
      <c r="A273" s="16">
        <v>40592</v>
      </c>
      <c r="B273" t="s">
        <v>214</v>
      </c>
      <c r="C273" t="s">
        <v>212</v>
      </c>
      <c r="D273" t="s">
        <v>216</v>
      </c>
      <c r="E273">
        <v>5679.2</v>
      </c>
      <c r="F273">
        <v>2</v>
      </c>
      <c r="G273">
        <v>2011</v>
      </c>
    </row>
    <row r="274" spans="1:7" x14ac:dyDescent="0.2">
      <c r="A274" s="16">
        <v>40594</v>
      </c>
      <c r="B274" t="s">
        <v>219</v>
      </c>
      <c r="C274" t="s">
        <v>217</v>
      </c>
      <c r="D274" t="s">
        <v>213</v>
      </c>
      <c r="E274">
        <v>3982.88</v>
      </c>
      <c r="F274">
        <v>2</v>
      </c>
      <c r="G274">
        <v>2011</v>
      </c>
    </row>
    <row r="275" spans="1:7" x14ac:dyDescent="0.2">
      <c r="A275" s="16">
        <v>40594</v>
      </c>
      <c r="B275" t="s">
        <v>211</v>
      </c>
      <c r="C275" t="s">
        <v>217</v>
      </c>
      <c r="D275" t="s">
        <v>216</v>
      </c>
      <c r="E275">
        <v>3134.72</v>
      </c>
      <c r="F275">
        <v>2</v>
      </c>
      <c r="G275">
        <v>2011</v>
      </c>
    </row>
    <row r="276" spans="1:7" x14ac:dyDescent="0.2">
      <c r="A276" s="16">
        <v>40594</v>
      </c>
      <c r="B276" t="s">
        <v>219</v>
      </c>
      <c r="C276" t="s">
        <v>215</v>
      </c>
      <c r="D276" t="s">
        <v>213</v>
      </c>
      <c r="E276">
        <v>3982.88</v>
      </c>
      <c r="F276">
        <v>2</v>
      </c>
      <c r="G276">
        <v>2011</v>
      </c>
    </row>
    <row r="277" spans="1:7" x14ac:dyDescent="0.2">
      <c r="A277" s="16">
        <v>40595</v>
      </c>
      <c r="B277" t="s">
        <v>211</v>
      </c>
      <c r="C277" t="s">
        <v>212</v>
      </c>
      <c r="D277" t="s">
        <v>213</v>
      </c>
      <c r="E277">
        <v>3134.72</v>
      </c>
      <c r="F277">
        <v>2</v>
      </c>
      <c r="G277">
        <v>2011</v>
      </c>
    </row>
    <row r="278" spans="1:7" x14ac:dyDescent="0.2">
      <c r="A278" s="16">
        <v>40596</v>
      </c>
      <c r="B278" t="s">
        <v>214</v>
      </c>
      <c r="C278" t="s">
        <v>215</v>
      </c>
      <c r="D278" t="s">
        <v>213</v>
      </c>
      <c r="E278">
        <v>11532</v>
      </c>
      <c r="F278">
        <v>2</v>
      </c>
      <c r="G278">
        <v>2011</v>
      </c>
    </row>
    <row r="279" spans="1:7" x14ac:dyDescent="0.2">
      <c r="A279" s="16">
        <v>40597</v>
      </c>
      <c r="B279" t="s">
        <v>219</v>
      </c>
      <c r="C279" t="s">
        <v>221</v>
      </c>
      <c r="D279" t="s">
        <v>218</v>
      </c>
      <c r="E279">
        <v>5676.72</v>
      </c>
      <c r="F279">
        <v>2</v>
      </c>
      <c r="G279">
        <v>2011</v>
      </c>
    </row>
    <row r="280" spans="1:7" x14ac:dyDescent="0.2">
      <c r="A280" s="16">
        <v>40597</v>
      </c>
      <c r="B280" t="s">
        <v>211</v>
      </c>
      <c r="C280" t="s">
        <v>212</v>
      </c>
      <c r="D280" t="s">
        <v>216</v>
      </c>
      <c r="E280">
        <v>8156.72</v>
      </c>
      <c r="F280">
        <v>2</v>
      </c>
      <c r="G280">
        <v>2011</v>
      </c>
    </row>
    <row r="281" spans="1:7" x14ac:dyDescent="0.2">
      <c r="A281" s="16">
        <v>40598</v>
      </c>
      <c r="B281" t="s">
        <v>211</v>
      </c>
      <c r="C281" t="s">
        <v>212</v>
      </c>
      <c r="D281" t="s">
        <v>216</v>
      </c>
      <c r="E281">
        <v>6981.2</v>
      </c>
      <c r="F281">
        <v>2</v>
      </c>
      <c r="G281">
        <v>2011</v>
      </c>
    </row>
    <row r="282" spans="1:7" x14ac:dyDescent="0.2">
      <c r="A282" s="16">
        <v>40598</v>
      </c>
      <c r="B282" t="s">
        <v>219</v>
      </c>
      <c r="C282" t="s">
        <v>215</v>
      </c>
      <c r="D282" t="s">
        <v>216</v>
      </c>
      <c r="E282">
        <v>2886.72</v>
      </c>
      <c r="F282">
        <v>2</v>
      </c>
      <c r="G282">
        <v>2011</v>
      </c>
    </row>
    <row r="283" spans="1:7" x14ac:dyDescent="0.2">
      <c r="A283" s="16">
        <v>40599</v>
      </c>
      <c r="B283" t="s">
        <v>211</v>
      </c>
      <c r="C283" t="s">
        <v>221</v>
      </c>
      <c r="D283" t="s">
        <v>218</v>
      </c>
      <c r="E283">
        <v>5800.72</v>
      </c>
      <c r="F283">
        <v>2</v>
      </c>
      <c r="G283">
        <v>2011</v>
      </c>
    </row>
    <row r="284" spans="1:7" x14ac:dyDescent="0.2">
      <c r="A284" s="16">
        <v>40599</v>
      </c>
      <c r="B284" t="s">
        <v>211</v>
      </c>
      <c r="C284" t="s">
        <v>217</v>
      </c>
      <c r="D284" t="s">
        <v>218</v>
      </c>
      <c r="E284">
        <v>1599.6</v>
      </c>
      <c r="F284">
        <v>2</v>
      </c>
      <c r="G284">
        <v>2011</v>
      </c>
    </row>
    <row r="285" spans="1:7" x14ac:dyDescent="0.2">
      <c r="A285" s="16">
        <v>40599</v>
      </c>
      <c r="B285" t="s">
        <v>211</v>
      </c>
      <c r="C285" t="s">
        <v>215</v>
      </c>
      <c r="D285" t="s">
        <v>216</v>
      </c>
      <c r="E285">
        <v>5676.72</v>
      </c>
      <c r="F285">
        <v>2</v>
      </c>
      <c r="G285">
        <v>2011</v>
      </c>
    </row>
    <row r="286" spans="1:7" x14ac:dyDescent="0.2">
      <c r="A286" s="16">
        <v>40600</v>
      </c>
      <c r="B286" t="s">
        <v>211</v>
      </c>
      <c r="C286" t="s">
        <v>215</v>
      </c>
      <c r="D286" t="s">
        <v>218</v>
      </c>
      <c r="E286">
        <v>592.72</v>
      </c>
      <c r="F286">
        <v>2</v>
      </c>
      <c r="G286">
        <v>2011</v>
      </c>
    </row>
    <row r="287" spans="1:7" x14ac:dyDescent="0.2">
      <c r="A287" s="16">
        <v>40601</v>
      </c>
      <c r="B287" t="s">
        <v>219</v>
      </c>
      <c r="C287" t="s">
        <v>212</v>
      </c>
      <c r="D287" t="s">
        <v>216</v>
      </c>
      <c r="E287">
        <v>314.95999999999998</v>
      </c>
      <c r="F287">
        <v>2</v>
      </c>
      <c r="G287">
        <v>2011</v>
      </c>
    </row>
    <row r="288" spans="1:7" x14ac:dyDescent="0.2">
      <c r="A288" s="16">
        <v>40601</v>
      </c>
      <c r="B288" t="s">
        <v>211</v>
      </c>
      <c r="C288" t="s">
        <v>217</v>
      </c>
      <c r="D288" t="s">
        <v>213</v>
      </c>
      <c r="E288">
        <v>592.72</v>
      </c>
      <c r="F288">
        <v>2</v>
      </c>
      <c r="G288">
        <v>2011</v>
      </c>
    </row>
    <row r="289" spans="1:7" x14ac:dyDescent="0.2">
      <c r="A289" s="16">
        <v>40602</v>
      </c>
      <c r="B289" t="s">
        <v>219</v>
      </c>
      <c r="C289" t="s">
        <v>221</v>
      </c>
      <c r="D289" t="s">
        <v>218</v>
      </c>
      <c r="E289">
        <v>314.95999999999998</v>
      </c>
      <c r="F289">
        <v>2</v>
      </c>
      <c r="G289">
        <v>2011</v>
      </c>
    </row>
    <row r="290" spans="1:7" x14ac:dyDescent="0.2">
      <c r="A290" s="16">
        <v>40603</v>
      </c>
      <c r="B290" t="s">
        <v>211</v>
      </c>
      <c r="C290" t="s">
        <v>217</v>
      </c>
      <c r="D290" t="s">
        <v>216</v>
      </c>
      <c r="E290">
        <v>1599.6</v>
      </c>
      <c r="F290">
        <v>3</v>
      </c>
      <c r="G290">
        <v>2011</v>
      </c>
    </row>
    <row r="291" spans="1:7" x14ac:dyDescent="0.2">
      <c r="A291" s="16">
        <v>40603</v>
      </c>
      <c r="B291" t="s">
        <v>211</v>
      </c>
      <c r="C291" t="s">
        <v>215</v>
      </c>
      <c r="D291" t="s">
        <v>213</v>
      </c>
      <c r="E291">
        <v>1599.6</v>
      </c>
      <c r="F291">
        <v>3</v>
      </c>
      <c r="G291">
        <v>2011</v>
      </c>
    </row>
    <row r="292" spans="1:7" x14ac:dyDescent="0.2">
      <c r="A292" s="16">
        <v>40604</v>
      </c>
      <c r="B292" t="s">
        <v>214</v>
      </c>
      <c r="C292" t="s">
        <v>212</v>
      </c>
      <c r="D292" t="s">
        <v>218</v>
      </c>
      <c r="E292">
        <v>8077.36</v>
      </c>
      <c r="F292">
        <v>3</v>
      </c>
      <c r="G292">
        <v>2011</v>
      </c>
    </row>
    <row r="293" spans="1:7" x14ac:dyDescent="0.2">
      <c r="A293" s="16">
        <v>40604</v>
      </c>
      <c r="B293" t="s">
        <v>211</v>
      </c>
      <c r="C293" t="s">
        <v>221</v>
      </c>
      <c r="D293" t="s">
        <v>213</v>
      </c>
      <c r="E293">
        <v>8077.36</v>
      </c>
      <c r="F293">
        <v>3</v>
      </c>
      <c r="G293">
        <v>2011</v>
      </c>
    </row>
    <row r="294" spans="1:7" x14ac:dyDescent="0.2">
      <c r="A294" s="16">
        <v>40605</v>
      </c>
      <c r="B294" t="s">
        <v>219</v>
      </c>
      <c r="C294" t="s">
        <v>217</v>
      </c>
      <c r="D294" t="s">
        <v>218</v>
      </c>
      <c r="E294">
        <v>5676.72</v>
      </c>
      <c r="F294">
        <v>3</v>
      </c>
      <c r="G294">
        <v>2011</v>
      </c>
    </row>
    <row r="295" spans="1:7" x14ac:dyDescent="0.2">
      <c r="A295" s="16">
        <v>40605</v>
      </c>
      <c r="B295" t="s">
        <v>219</v>
      </c>
      <c r="C295" t="s">
        <v>215</v>
      </c>
      <c r="D295" t="s">
        <v>216</v>
      </c>
      <c r="E295">
        <v>5676.72</v>
      </c>
      <c r="F295">
        <v>3</v>
      </c>
      <c r="G295">
        <v>2011</v>
      </c>
    </row>
    <row r="296" spans="1:7" x14ac:dyDescent="0.2">
      <c r="A296" s="16">
        <v>40606</v>
      </c>
      <c r="B296" t="s">
        <v>211</v>
      </c>
      <c r="C296" t="s">
        <v>212</v>
      </c>
      <c r="D296" t="s">
        <v>213</v>
      </c>
      <c r="E296">
        <v>1212.72</v>
      </c>
      <c r="F296">
        <v>3</v>
      </c>
      <c r="G296">
        <v>2011</v>
      </c>
    </row>
    <row r="297" spans="1:7" x14ac:dyDescent="0.2">
      <c r="A297" s="16">
        <v>40606</v>
      </c>
      <c r="B297" t="s">
        <v>211</v>
      </c>
      <c r="C297" t="s">
        <v>212</v>
      </c>
      <c r="D297" t="s">
        <v>216</v>
      </c>
      <c r="E297">
        <v>1212.72</v>
      </c>
      <c r="F297">
        <v>3</v>
      </c>
      <c r="G297">
        <v>2011</v>
      </c>
    </row>
    <row r="298" spans="1:7" x14ac:dyDescent="0.2">
      <c r="A298" s="16">
        <v>40607</v>
      </c>
      <c r="B298" t="s">
        <v>211</v>
      </c>
      <c r="C298" t="s">
        <v>217</v>
      </c>
      <c r="D298" t="s">
        <v>213</v>
      </c>
      <c r="E298">
        <v>3868.8</v>
      </c>
      <c r="F298">
        <v>3</v>
      </c>
      <c r="G298">
        <v>2011</v>
      </c>
    </row>
    <row r="299" spans="1:7" x14ac:dyDescent="0.2">
      <c r="A299" s="16">
        <v>40607</v>
      </c>
      <c r="B299" t="s">
        <v>211</v>
      </c>
      <c r="C299" t="s">
        <v>215</v>
      </c>
      <c r="D299" t="s">
        <v>218</v>
      </c>
      <c r="E299">
        <v>3868.8</v>
      </c>
      <c r="F299">
        <v>3</v>
      </c>
      <c r="G299">
        <v>2011</v>
      </c>
    </row>
    <row r="300" spans="1:7" x14ac:dyDescent="0.2">
      <c r="A300" s="16">
        <v>40608</v>
      </c>
      <c r="B300" t="s">
        <v>219</v>
      </c>
      <c r="C300" t="s">
        <v>212</v>
      </c>
      <c r="D300" t="s">
        <v>213</v>
      </c>
      <c r="E300">
        <v>727.88</v>
      </c>
      <c r="F300">
        <v>3</v>
      </c>
      <c r="G300">
        <v>2011</v>
      </c>
    </row>
    <row r="301" spans="1:7" x14ac:dyDescent="0.2">
      <c r="A301" s="16">
        <v>40608</v>
      </c>
      <c r="B301" t="s">
        <v>219</v>
      </c>
      <c r="C301" t="s">
        <v>215</v>
      </c>
      <c r="D301" t="s">
        <v>216</v>
      </c>
      <c r="E301">
        <v>727.88</v>
      </c>
      <c r="F301">
        <v>3</v>
      </c>
      <c r="G301">
        <v>2011</v>
      </c>
    </row>
    <row r="302" spans="1:7" x14ac:dyDescent="0.2">
      <c r="A302" s="16">
        <v>40609</v>
      </c>
      <c r="B302" t="s">
        <v>211</v>
      </c>
      <c r="C302" t="s">
        <v>212</v>
      </c>
      <c r="D302" t="s">
        <v>213</v>
      </c>
      <c r="E302">
        <v>762.6</v>
      </c>
      <c r="F302">
        <v>3</v>
      </c>
      <c r="G302">
        <v>2011</v>
      </c>
    </row>
    <row r="303" spans="1:7" x14ac:dyDescent="0.2">
      <c r="A303" s="16">
        <v>40609</v>
      </c>
      <c r="B303" t="s">
        <v>211</v>
      </c>
      <c r="C303" t="s">
        <v>217</v>
      </c>
      <c r="D303" t="s">
        <v>213</v>
      </c>
      <c r="E303">
        <v>762.6</v>
      </c>
      <c r="F303">
        <v>3</v>
      </c>
      <c r="G303">
        <v>2011</v>
      </c>
    </row>
    <row r="304" spans="1:7" x14ac:dyDescent="0.2">
      <c r="A304" s="16">
        <v>40610</v>
      </c>
      <c r="B304" t="s">
        <v>219</v>
      </c>
      <c r="C304" t="s">
        <v>215</v>
      </c>
      <c r="D304" t="s">
        <v>216</v>
      </c>
      <c r="E304">
        <v>434</v>
      </c>
      <c r="F304">
        <v>3</v>
      </c>
      <c r="G304">
        <v>2011</v>
      </c>
    </row>
    <row r="305" spans="1:7" x14ac:dyDescent="0.2">
      <c r="A305" s="16">
        <v>40610</v>
      </c>
      <c r="B305" t="s">
        <v>214</v>
      </c>
      <c r="C305" t="s">
        <v>212</v>
      </c>
      <c r="D305" t="s">
        <v>216</v>
      </c>
      <c r="E305">
        <v>1112.28</v>
      </c>
      <c r="F305">
        <v>3</v>
      </c>
      <c r="G305">
        <v>2011</v>
      </c>
    </row>
    <row r="306" spans="1:7" x14ac:dyDescent="0.2">
      <c r="A306" s="16">
        <v>40610</v>
      </c>
      <c r="B306" t="s">
        <v>219</v>
      </c>
      <c r="C306" t="s">
        <v>217</v>
      </c>
      <c r="D306" t="s">
        <v>216</v>
      </c>
      <c r="E306">
        <v>434</v>
      </c>
      <c r="F306">
        <v>3</v>
      </c>
      <c r="G306">
        <v>2011</v>
      </c>
    </row>
    <row r="307" spans="1:7" x14ac:dyDescent="0.2">
      <c r="A307" s="16">
        <v>40610</v>
      </c>
      <c r="B307" t="s">
        <v>211</v>
      </c>
      <c r="C307" t="s">
        <v>212</v>
      </c>
      <c r="D307" t="s">
        <v>216</v>
      </c>
      <c r="E307">
        <v>6792.72</v>
      </c>
      <c r="F307">
        <v>3</v>
      </c>
      <c r="G307">
        <v>2011</v>
      </c>
    </row>
    <row r="308" spans="1:7" x14ac:dyDescent="0.2">
      <c r="A308" s="16">
        <v>40610</v>
      </c>
      <c r="B308" t="s">
        <v>211</v>
      </c>
      <c r="C308" t="s">
        <v>221</v>
      </c>
      <c r="D308" t="s">
        <v>218</v>
      </c>
      <c r="E308">
        <v>1112.28</v>
      </c>
      <c r="F308">
        <v>3</v>
      </c>
      <c r="G308">
        <v>2011</v>
      </c>
    </row>
    <row r="309" spans="1:7" x14ac:dyDescent="0.2">
      <c r="A309" s="16">
        <v>40613</v>
      </c>
      <c r="B309" t="s">
        <v>211</v>
      </c>
      <c r="C309" t="s">
        <v>221</v>
      </c>
      <c r="D309" t="s">
        <v>218</v>
      </c>
      <c r="E309">
        <v>6792.72</v>
      </c>
      <c r="F309">
        <v>3</v>
      </c>
      <c r="G309">
        <v>2011</v>
      </c>
    </row>
    <row r="310" spans="1:7" x14ac:dyDescent="0.2">
      <c r="A310" s="16">
        <v>40613</v>
      </c>
      <c r="B310" t="s">
        <v>219</v>
      </c>
      <c r="C310" t="s">
        <v>215</v>
      </c>
      <c r="D310" t="s">
        <v>218</v>
      </c>
      <c r="E310">
        <v>855.6</v>
      </c>
      <c r="F310">
        <v>3</v>
      </c>
      <c r="G310">
        <v>2011</v>
      </c>
    </row>
    <row r="311" spans="1:7" x14ac:dyDescent="0.2">
      <c r="A311" s="16">
        <v>40614</v>
      </c>
      <c r="B311" t="s">
        <v>219</v>
      </c>
      <c r="C311" t="s">
        <v>217</v>
      </c>
      <c r="D311" t="s">
        <v>218</v>
      </c>
      <c r="E311">
        <v>855.6</v>
      </c>
      <c r="F311">
        <v>3</v>
      </c>
      <c r="G311">
        <v>2011</v>
      </c>
    </row>
    <row r="312" spans="1:7" x14ac:dyDescent="0.2">
      <c r="A312" s="16">
        <v>40614</v>
      </c>
      <c r="B312" t="s">
        <v>214</v>
      </c>
      <c r="C312" t="s">
        <v>215</v>
      </c>
      <c r="D312" t="s">
        <v>213</v>
      </c>
      <c r="E312">
        <v>3899.8</v>
      </c>
      <c r="F312">
        <v>3</v>
      </c>
      <c r="G312">
        <v>2011</v>
      </c>
    </row>
    <row r="313" spans="1:7" x14ac:dyDescent="0.2">
      <c r="A313" s="16">
        <v>40615</v>
      </c>
      <c r="B313" t="s">
        <v>211</v>
      </c>
      <c r="C313" t="s">
        <v>221</v>
      </c>
      <c r="D313" t="s">
        <v>216</v>
      </c>
      <c r="E313">
        <v>3899.8</v>
      </c>
      <c r="F313">
        <v>3</v>
      </c>
      <c r="G313">
        <v>2011</v>
      </c>
    </row>
    <row r="314" spans="1:7" x14ac:dyDescent="0.2">
      <c r="A314" s="16">
        <v>40616</v>
      </c>
      <c r="B314" t="s">
        <v>211</v>
      </c>
      <c r="C314" t="s">
        <v>215</v>
      </c>
      <c r="D314" t="s">
        <v>218</v>
      </c>
      <c r="E314">
        <v>2852</v>
      </c>
      <c r="F314">
        <v>3</v>
      </c>
      <c r="G314">
        <v>2011</v>
      </c>
    </row>
    <row r="315" spans="1:7" x14ac:dyDescent="0.2">
      <c r="A315" s="16">
        <v>40618</v>
      </c>
      <c r="B315" t="s">
        <v>220</v>
      </c>
      <c r="C315" t="s">
        <v>217</v>
      </c>
      <c r="D315" t="s">
        <v>213</v>
      </c>
      <c r="E315">
        <v>2852</v>
      </c>
      <c r="F315">
        <v>3</v>
      </c>
      <c r="G315">
        <v>2011</v>
      </c>
    </row>
    <row r="316" spans="1:7" x14ac:dyDescent="0.2">
      <c r="A316" s="16">
        <v>40619</v>
      </c>
      <c r="B316" t="s">
        <v>211</v>
      </c>
      <c r="C316" t="s">
        <v>212</v>
      </c>
      <c r="D316" t="s">
        <v>216</v>
      </c>
      <c r="E316">
        <v>6944</v>
      </c>
      <c r="F316">
        <v>3</v>
      </c>
      <c r="G316">
        <v>2011</v>
      </c>
    </row>
    <row r="317" spans="1:7" x14ac:dyDescent="0.2">
      <c r="A317" s="16">
        <v>40619</v>
      </c>
      <c r="B317" t="s">
        <v>211</v>
      </c>
      <c r="C317" t="s">
        <v>215</v>
      </c>
      <c r="D317" t="s">
        <v>218</v>
      </c>
      <c r="E317">
        <v>6944</v>
      </c>
      <c r="F317">
        <v>3</v>
      </c>
      <c r="G317">
        <v>2011</v>
      </c>
    </row>
    <row r="318" spans="1:7" x14ac:dyDescent="0.2">
      <c r="A318" s="16">
        <v>40620</v>
      </c>
      <c r="B318" t="s">
        <v>219</v>
      </c>
      <c r="C318" t="s">
        <v>217</v>
      </c>
      <c r="D318" t="s">
        <v>213</v>
      </c>
      <c r="E318">
        <v>2095.6</v>
      </c>
      <c r="F318">
        <v>3</v>
      </c>
      <c r="G318">
        <v>2011</v>
      </c>
    </row>
    <row r="319" spans="1:7" x14ac:dyDescent="0.2">
      <c r="A319" s="16">
        <v>40621</v>
      </c>
      <c r="B319" t="s">
        <v>219</v>
      </c>
      <c r="C319" t="s">
        <v>212</v>
      </c>
      <c r="D319" t="s">
        <v>216</v>
      </c>
      <c r="E319">
        <v>2095.6</v>
      </c>
      <c r="F319">
        <v>3</v>
      </c>
      <c r="G319">
        <v>2011</v>
      </c>
    </row>
    <row r="320" spans="1:7" x14ac:dyDescent="0.2">
      <c r="A320" s="16">
        <v>40621</v>
      </c>
      <c r="B320" t="s">
        <v>211</v>
      </c>
      <c r="C320" t="s">
        <v>221</v>
      </c>
      <c r="D320" t="s">
        <v>218</v>
      </c>
      <c r="E320">
        <v>3968</v>
      </c>
      <c r="F320">
        <v>3</v>
      </c>
      <c r="G320">
        <v>2011</v>
      </c>
    </row>
    <row r="321" spans="1:7" x14ac:dyDescent="0.2">
      <c r="A321" s="16">
        <v>40622</v>
      </c>
      <c r="B321" t="s">
        <v>220</v>
      </c>
      <c r="C321" t="s">
        <v>217</v>
      </c>
      <c r="D321" t="s">
        <v>213</v>
      </c>
      <c r="E321">
        <v>3968</v>
      </c>
      <c r="F321">
        <v>3</v>
      </c>
      <c r="G321">
        <v>2011</v>
      </c>
    </row>
    <row r="322" spans="1:7" x14ac:dyDescent="0.2">
      <c r="A322" s="16">
        <v>40624</v>
      </c>
      <c r="B322" t="s">
        <v>211</v>
      </c>
      <c r="C322" t="s">
        <v>217</v>
      </c>
      <c r="D322" t="s">
        <v>218</v>
      </c>
      <c r="E322">
        <v>1550</v>
      </c>
      <c r="F322">
        <v>3</v>
      </c>
      <c r="G322">
        <v>2011</v>
      </c>
    </row>
    <row r="323" spans="1:7" x14ac:dyDescent="0.2">
      <c r="A323" s="16">
        <v>40624</v>
      </c>
      <c r="B323" t="s">
        <v>214</v>
      </c>
      <c r="C323" t="s">
        <v>212</v>
      </c>
      <c r="D323" t="s">
        <v>216</v>
      </c>
      <c r="E323">
        <v>1550</v>
      </c>
      <c r="F323">
        <v>3</v>
      </c>
      <c r="G323">
        <v>2011</v>
      </c>
    </row>
    <row r="324" spans="1:7" x14ac:dyDescent="0.2">
      <c r="A324" s="16">
        <v>40625</v>
      </c>
      <c r="B324" t="s">
        <v>219</v>
      </c>
      <c r="C324" t="s">
        <v>217</v>
      </c>
      <c r="D324" t="s">
        <v>213</v>
      </c>
      <c r="E324">
        <v>5679.2</v>
      </c>
      <c r="F324">
        <v>3</v>
      </c>
      <c r="G324">
        <v>2011</v>
      </c>
    </row>
    <row r="325" spans="1:7" x14ac:dyDescent="0.2">
      <c r="A325" s="16">
        <v>40625</v>
      </c>
      <c r="B325" t="s">
        <v>219</v>
      </c>
      <c r="C325" t="s">
        <v>212</v>
      </c>
      <c r="D325" t="s">
        <v>213</v>
      </c>
      <c r="E325">
        <v>5679.2</v>
      </c>
      <c r="F325">
        <v>3</v>
      </c>
      <c r="G325">
        <v>2011</v>
      </c>
    </row>
    <row r="326" spans="1:7" x14ac:dyDescent="0.2">
      <c r="A326" s="16">
        <v>40626</v>
      </c>
      <c r="B326" t="s">
        <v>211</v>
      </c>
      <c r="C326" t="s">
        <v>212</v>
      </c>
      <c r="D326" t="s">
        <v>216</v>
      </c>
      <c r="E326">
        <v>3982.88</v>
      </c>
      <c r="F326">
        <v>3</v>
      </c>
      <c r="G326">
        <v>2011</v>
      </c>
    </row>
    <row r="327" spans="1:7" x14ac:dyDescent="0.2">
      <c r="A327" s="16">
        <v>40626</v>
      </c>
      <c r="B327" t="s">
        <v>214</v>
      </c>
      <c r="C327" t="s">
        <v>215</v>
      </c>
      <c r="D327" t="s">
        <v>213</v>
      </c>
      <c r="E327">
        <v>3982.88</v>
      </c>
      <c r="F327">
        <v>3</v>
      </c>
      <c r="G327">
        <v>2011</v>
      </c>
    </row>
    <row r="328" spans="1:7" x14ac:dyDescent="0.2">
      <c r="A328" s="16">
        <v>40627</v>
      </c>
      <c r="B328" t="s">
        <v>211</v>
      </c>
      <c r="C328" t="s">
        <v>217</v>
      </c>
      <c r="D328" t="s">
        <v>213</v>
      </c>
      <c r="E328">
        <v>3134.72</v>
      </c>
      <c r="F328">
        <v>3</v>
      </c>
      <c r="G328">
        <v>2011</v>
      </c>
    </row>
    <row r="329" spans="1:7" x14ac:dyDescent="0.2">
      <c r="A329" s="16">
        <v>40628</v>
      </c>
      <c r="B329" t="s">
        <v>211</v>
      </c>
      <c r="C329" t="s">
        <v>212</v>
      </c>
      <c r="D329" t="s">
        <v>216</v>
      </c>
      <c r="E329">
        <v>3134.72</v>
      </c>
      <c r="F329">
        <v>3</v>
      </c>
      <c r="G329">
        <v>2011</v>
      </c>
    </row>
    <row r="330" spans="1:7" x14ac:dyDescent="0.2">
      <c r="A330" s="16">
        <v>40628</v>
      </c>
      <c r="B330" t="s">
        <v>219</v>
      </c>
      <c r="C330" t="s">
        <v>212</v>
      </c>
      <c r="D330" t="s">
        <v>218</v>
      </c>
      <c r="E330">
        <v>11532</v>
      </c>
      <c r="F330">
        <v>3</v>
      </c>
      <c r="G330">
        <v>2011</v>
      </c>
    </row>
    <row r="331" spans="1:7" x14ac:dyDescent="0.2">
      <c r="A331" s="16">
        <v>40629</v>
      </c>
      <c r="B331" t="s">
        <v>219</v>
      </c>
      <c r="C331" t="s">
        <v>212</v>
      </c>
      <c r="D331" t="s">
        <v>216</v>
      </c>
      <c r="E331">
        <v>5679.2</v>
      </c>
      <c r="F331">
        <v>3</v>
      </c>
      <c r="G331">
        <v>2011</v>
      </c>
    </row>
    <row r="332" spans="1:7" x14ac:dyDescent="0.2">
      <c r="A332" s="16">
        <v>40630</v>
      </c>
      <c r="B332" t="s">
        <v>211</v>
      </c>
      <c r="C332" t="s">
        <v>217</v>
      </c>
      <c r="D332" t="s">
        <v>216</v>
      </c>
      <c r="E332">
        <v>5676.72</v>
      </c>
      <c r="F332">
        <v>3</v>
      </c>
      <c r="G332">
        <v>2011</v>
      </c>
    </row>
    <row r="333" spans="1:7" x14ac:dyDescent="0.2">
      <c r="A333" s="16">
        <v>40630</v>
      </c>
      <c r="B333" t="s">
        <v>211</v>
      </c>
      <c r="C333" t="s">
        <v>212</v>
      </c>
      <c r="D333" t="s">
        <v>216</v>
      </c>
      <c r="E333">
        <v>5676.72</v>
      </c>
      <c r="F333">
        <v>3</v>
      </c>
      <c r="G333">
        <v>2011</v>
      </c>
    </row>
    <row r="334" spans="1:7" x14ac:dyDescent="0.2">
      <c r="A334" s="16">
        <v>40631</v>
      </c>
      <c r="B334" t="s">
        <v>211</v>
      </c>
      <c r="C334" t="s">
        <v>215</v>
      </c>
      <c r="D334" t="s">
        <v>218</v>
      </c>
      <c r="E334">
        <v>6981.2</v>
      </c>
      <c r="F334">
        <v>3</v>
      </c>
      <c r="G334">
        <v>2011</v>
      </c>
    </row>
    <row r="335" spans="1:7" x14ac:dyDescent="0.2">
      <c r="A335" s="16">
        <v>40632</v>
      </c>
      <c r="B335" t="s">
        <v>211</v>
      </c>
      <c r="C335" t="s">
        <v>217</v>
      </c>
      <c r="D335" t="s">
        <v>218</v>
      </c>
      <c r="E335">
        <v>6981.2</v>
      </c>
      <c r="F335">
        <v>3</v>
      </c>
      <c r="G335">
        <v>2011</v>
      </c>
    </row>
    <row r="336" spans="1:7" x14ac:dyDescent="0.2">
      <c r="A336" s="16">
        <v>40633</v>
      </c>
      <c r="B336" t="s">
        <v>219</v>
      </c>
      <c r="C336" t="s">
        <v>215</v>
      </c>
      <c r="D336" t="s">
        <v>213</v>
      </c>
      <c r="E336">
        <v>1599.6</v>
      </c>
      <c r="F336">
        <v>3</v>
      </c>
      <c r="G336">
        <v>2011</v>
      </c>
    </row>
    <row r="337" spans="1:7" x14ac:dyDescent="0.2">
      <c r="A337" s="16">
        <v>40633</v>
      </c>
      <c r="B337" t="s">
        <v>219</v>
      </c>
      <c r="C337" t="s">
        <v>212</v>
      </c>
      <c r="D337" t="s">
        <v>218</v>
      </c>
      <c r="E337">
        <v>1599.6</v>
      </c>
      <c r="F337">
        <v>3</v>
      </c>
      <c r="G337">
        <v>2011</v>
      </c>
    </row>
    <row r="338" spans="1:7" x14ac:dyDescent="0.2">
      <c r="A338" s="16">
        <v>40634</v>
      </c>
      <c r="B338" t="s">
        <v>211</v>
      </c>
      <c r="C338" t="s">
        <v>221</v>
      </c>
      <c r="D338" t="s">
        <v>218</v>
      </c>
      <c r="E338">
        <v>592.72</v>
      </c>
      <c r="F338">
        <v>4</v>
      </c>
      <c r="G338">
        <v>2011</v>
      </c>
    </row>
    <row r="339" spans="1:7" x14ac:dyDescent="0.2">
      <c r="A339" s="16">
        <v>40634</v>
      </c>
      <c r="B339" t="s">
        <v>211</v>
      </c>
      <c r="C339" t="s">
        <v>212</v>
      </c>
      <c r="D339" t="s">
        <v>216</v>
      </c>
      <c r="E339">
        <v>592.72</v>
      </c>
      <c r="F339">
        <v>4</v>
      </c>
      <c r="G339">
        <v>2011</v>
      </c>
    </row>
    <row r="340" spans="1:7" x14ac:dyDescent="0.2">
      <c r="A340" s="16">
        <v>40635</v>
      </c>
      <c r="B340" t="s">
        <v>214</v>
      </c>
      <c r="C340" t="s">
        <v>215</v>
      </c>
      <c r="D340" t="s">
        <v>213</v>
      </c>
      <c r="E340">
        <v>314.95999999999998</v>
      </c>
      <c r="F340">
        <v>4</v>
      </c>
      <c r="G340">
        <v>2011</v>
      </c>
    </row>
    <row r="341" spans="1:7" x14ac:dyDescent="0.2">
      <c r="A341" s="16">
        <v>40636</v>
      </c>
      <c r="B341" t="s">
        <v>219</v>
      </c>
      <c r="C341" t="s">
        <v>212</v>
      </c>
      <c r="D341" t="s">
        <v>216</v>
      </c>
      <c r="E341">
        <v>314.95999999999998</v>
      </c>
      <c r="F341">
        <v>4</v>
      </c>
      <c r="G341">
        <v>2011</v>
      </c>
    </row>
    <row r="342" spans="1:7" x14ac:dyDescent="0.2">
      <c r="A342" s="16">
        <v>40636</v>
      </c>
      <c r="B342" t="s">
        <v>211</v>
      </c>
      <c r="C342" t="s">
        <v>215</v>
      </c>
      <c r="D342" t="s">
        <v>218</v>
      </c>
      <c r="E342">
        <v>1599.6</v>
      </c>
      <c r="F342">
        <v>4</v>
      </c>
      <c r="G342">
        <v>2011</v>
      </c>
    </row>
    <row r="343" spans="1:7" x14ac:dyDescent="0.2">
      <c r="A343" s="16">
        <v>40637</v>
      </c>
      <c r="B343" t="s">
        <v>211</v>
      </c>
      <c r="C343" t="s">
        <v>217</v>
      </c>
      <c r="D343" t="s">
        <v>213</v>
      </c>
      <c r="E343">
        <v>1599.6</v>
      </c>
      <c r="F343">
        <v>4</v>
      </c>
      <c r="G343">
        <v>2011</v>
      </c>
    </row>
    <row r="344" spans="1:7" x14ac:dyDescent="0.2">
      <c r="A344" s="16">
        <v>40638</v>
      </c>
      <c r="B344" t="s">
        <v>220</v>
      </c>
      <c r="C344" t="s">
        <v>215</v>
      </c>
      <c r="D344" t="s">
        <v>218</v>
      </c>
      <c r="E344">
        <v>8077.36</v>
      </c>
      <c r="F344">
        <v>4</v>
      </c>
      <c r="G344">
        <v>2011</v>
      </c>
    </row>
    <row r="345" spans="1:7" x14ac:dyDescent="0.2">
      <c r="A345" s="16">
        <v>40638</v>
      </c>
      <c r="B345" t="s">
        <v>214</v>
      </c>
      <c r="C345" t="s">
        <v>221</v>
      </c>
      <c r="D345" t="s">
        <v>216</v>
      </c>
      <c r="E345">
        <v>8077.36</v>
      </c>
      <c r="F345">
        <v>4</v>
      </c>
      <c r="G345">
        <v>2011</v>
      </c>
    </row>
    <row r="346" spans="1:7" x14ac:dyDescent="0.2">
      <c r="A346" s="16">
        <v>40639</v>
      </c>
      <c r="B346" t="s">
        <v>211</v>
      </c>
      <c r="C346" t="s">
        <v>217</v>
      </c>
      <c r="D346" t="s">
        <v>213</v>
      </c>
      <c r="E346">
        <v>5676.72</v>
      </c>
      <c r="F346">
        <v>4</v>
      </c>
      <c r="G346">
        <v>2011</v>
      </c>
    </row>
    <row r="347" spans="1:7" x14ac:dyDescent="0.2">
      <c r="A347" s="16">
        <v>40640</v>
      </c>
      <c r="B347" t="s">
        <v>219</v>
      </c>
      <c r="C347" t="s">
        <v>221</v>
      </c>
      <c r="D347" t="s">
        <v>218</v>
      </c>
      <c r="E347">
        <v>1212.72</v>
      </c>
      <c r="F347">
        <v>4</v>
      </c>
      <c r="G347">
        <v>2011</v>
      </c>
    </row>
    <row r="348" spans="1:7" x14ac:dyDescent="0.2">
      <c r="A348" s="16">
        <v>40640</v>
      </c>
      <c r="B348" t="s">
        <v>211</v>
      </c>
      <c r="C348" t="s">
        <v>212</v>
      </c>
      <c r="D348" t="s">
        <v>216</v>
      </c>
      <c r="E348">
        <v>5676.72</v>
      </c>
      <c r="F348">
        <v>4</v>
      </c>
      <c r="G348">
        <v>2011</v>
      </c>
    </row>
    <row r="349" spans="1:7" x14ac:dyDescent="0.2">
      <c r="A349" s="16">
        <v>40641</v>
      </c>
      <c r="B349" t="s">
        <v>220</v>
      </c>
      <c r="C349" t="s">
        <v>215</v>
      </c>
      <c r="D349" t="s">
        <v>213</v>
      </c>
      <c r="E349">
        <v>1212.72</v>
      </c>
      <c r="F349">
        <v>4</v>
      </c>
      <c r="G349">
        <v>2011</v>
      </c>
    </row>
    <row r="350" spans="1:7" x14ac:dyDescent="0.2">
      <c r="A350" s="16">
        <v>40642</v>
      </c>
      <c r="B350" t="s">
        <v>211</v>
      </c>
      <c r="C350" t="s">
        <v>217</v>
      </c>
      <c r="D350" t="s">
        <v>213</v>
      </c>
      <c r="E350">
        <v>3868.8</v>
      </c>
      <c r="F350">
        <v>4</v>
      </c>
      <c r="G350">
        <v>2011</v>
      </c>
    </row>
    <row r="351" spans="1:7" x14ac:dyDescent="0.2">
      <c r="A351" s="16">
        <v>40642</v>
      </c>
      <c r="B351" t="s">
        <v>211</v>
      </c>
      <c r="C351" t="s">
        <v>212</v>
      </c>
      <c r="D351" t="s">
        <v>216</v>
      </c>
      <c r="E351">
        <v>3868.8</v>
      </c>
      <c r="F351">
        <v>4</v>
      </c>
      <c r="G351">
        <v>2011</v>
      </c>
    </row>
    <row r="352" spans="1:7" x14ac:dyDescent="0.2">
      <c r="A352" s="16">
        <v>40643</v>
      </c>
      <c r="B352" t="s">
        <v>214</v>
      </c>
      <c r="C352" t="s">
        <v>221</v>
      </c>
      <c r="D352" t="s">
        <v>213</v>
      </c>
      <c r="E352">
        <v>727.88</v>
      </c>
      <c r="F352">
        <v>4</v>
      </c>
      <c r="G352">
        <v>2011</v>
      </c>
    </row>
    <row r="353" spans="1:7" x14ac:dyDescent="0.2">
      <c r="A353" s="16">
        <v>40644</v>
      </c>
      <c r="B353" t="s">
        <v>219</v>
      </c>
      <c r="C353" t="s">
        <v>217</v>
      </c>
      <c r="D353" t="s">
        <v>216</v>
      </c>
      <c r="E353">
        <v>762.6</v>
      </c>
      <c r="F353">
        <v>4</v>
      </c>
      <c r="G353">
        <v>2011</v>
      </c>
    </row>
    <row r="354" spans="1:7" x14ac:dyDescent="0.2">
      <c r="A354" s="16">
        <v>40644</v>
      </c>
      <c r="B354" t="s">
        <v>211</v>
      </c>
      <c r="C354" t="s">
        <v>215</v>
      </c>
      <c r="D354" t="s">
        <v>213</v>
      </c>
      <c r="E354">
        <v>727.88</v>
      </c>
      <c r="F354">
        <v>4</v>
      </c>
      <c r="G354">
        <v>2011</v>
      </c>
    </row>
    <row r="355" spans="1:7" x14ac:dyDescent="0.2">
      <c r="A355" s="16">
        <v>40645</v>
      </c>
      <c r="B355" t="s">
        <v>219</v>
      </c>
      <c r="C355" t="s">
        <v>212</v>
      </c>
      <c r="D355" t="s">
        <v>218</v>
      </c>
      <c r="E355">
        <v>762.6</v>
      </c>
      <c r="F355">
        <v>4</v>
      </c>
      <c r="G355">
        <v>2011</v>
      </c>
    </row>
    <row r="356" spans="1:7" x14ac:dyDescent="0.2">
      <c r="A356" s="16">
        <v>40645</v>
      </c>
      <c r="B356" t="s">
        <v>211</v>
      </c>
      <c r="C356" t="s">
        <v>212</v>
      </c>
      <c r="D356" t="s">
        <v>216</v>
      </c>
      <c r="E356">
        <v>1112.28</v>
      </c>
      <c r="F356">
        <v>4</v>
      </c>
      <c r="G356">
        <v>2011</v>
      </c>
    </row>
    <row r="357" spans="1:7" x14ac:dyDescent="0.2">
      <c r="A357" s="16">
        <v>40646</v>
      </c>
      <c r="B357" t="s">
        <v>220</v>
      </c>
      <c r="C357" t="s">
        <v>215</v>
      </c>
      <c r="D357" t="s">
        <v>216</v>
      </c>
      <c r="E357">
        <v>1112.28</v>
      </c>
      <c r="F357">
        <v>4</v>
      </c>
      <c r="G357">
        <v>2011</v>
      </c>
    </row>
    <row r="358" spans="1:7" x14ac:dyDescent="0.2">
      <c r="A358" s="16">
        <v>40646</v>
      </c>
      <c r="B358" t="s">
        <v>220</v>
      </c>
      <c r="C358" t="s">
        <v>217</v>
      </c>
      <c r="D358" t="s">
        <v>216</v>
      </c>
      <c r="E358">
        <v>434</v>
      </c>
      <c r="F358">
        <v>4</v>
      </c>
      <c r="G358">
        <v>2011</v>
      </c>
    </row>
    <row r="359" spans="1:7" x14ac:dyDescent="0.2">
      <c r="A359" s="16">
        <v>40647</v>
      </c>
      <c r="B359" t="s">
        <v>220</v>
      </c>
      <c r="C359" t="s">
        <v>212</v>
      </c>
      <c r="D359" t="s">
        <v>218</v>
      </c>
      <c r="E359">
        <v>434</v>
      </c>
      <c r="F359">
        <v>4</v>
      </c>
      <c r="G359">
        <v>2011</v>
      </c>
    </row>
    <row r="360" spans="1:7" x14ac:dyDescent="0.2">
      <c r="A360" s="16">
        <v>40647</v>
      </c>
      <c r="B360" t="s">
        <v>219</v>
      </c>
      <c r="C360" t="s">
        <v>215</v>
      </c>
      <c r="D360" t="s">
        <v>218</v>
      </c>
      <c r="E360">
        <v>6792.72</v>
      </c>
      <c r="F360">
        <v>4</v>
      </c>
      <c r="G360">
        <v>2011</v>
      </c>
    </row>
    <row r="361" spans="1:7" x14ac:dyDescent="0.2">
      <c r="A361" s="16">
        <v>40648</v>
      </c>
      <c r="B361" t="s">
        <v>211</v>
      </c>
      <c r="C361" t="s">
        <v>217</v>
      </c>
      <c r="D361" t="s">
        <v>213</v>
      </c>
      <c r="E361">
        <v>855.6</v>
      </c>
      <c r="F361">
        <v>4</v>
      </c>
      <c r="G361">
        <v>2011</v>
      </c>
    </row>
    <row r="362" spans="1:7" x14ac:dyDescent="0.2">
      <c r="A362" s="16">
        <v>40648</v>
      </c>
      <c r="B362" t="s">
        <v>219</v>
      </c>
      <c r="C362" t="s">
        <v>212</v>
      </c>
      <c r="D362" t="s">
        <v>218</v>
      </c>
      <c r="E362">
        <v>6792.72</v>
      </c>
      <c r="F362">
        <v>4</v>
      </c>
      <c r="G362">
        <v>2011</v>
      </c>
    </row>
    <row r="363" spans="1:7" x14ac:dyDescent="0.2">
      <c r="A363" s="16">
        <v>40649</v>
      </c>
      <c r="B363" t="s">
        <v>214</v>
      </c>
      <c r="C363" t="s">
        <v>221</v>
      </c>
      <c r="D363" t="s">
        <v>218</v>
      </c>
      <c r="E363">
        <v>3899.8</v>
      </c>
      <c r="F363">
        <v>4</v>
      </c>
      <c r="G363">
        <v>2011</v>
      </c>
    </row>
    <row r="364" spans="1:7" x14ac:dyDescent="0.2">
      <c r="A364" s="16">
        <v>40649</v>
      </c>
      <c r="B364" t="s">
        <v>211</v>
      </c>
      <c r="C364" t="s">
        <v>212</v>
      </c>
      <c r="D364" t="s">
        <v>216</v>
      </c>
      <c r="E364">
        <v>855.6</v>
      </c>
      <c r="F364">
        <v>4</v>
      </c>
      <c r="G364">
        <v>2011</v>
      </c>
    </row>
    <row r="365" spans="1:7" x14ac:dyDescent="0.2">
      <c r="A365" s="16">
        <v>40650</v>
      </c>
      <c r="B365" t="s">
        <v>211</v>
      </c>
      <c r="C365" t="s">
        <v>215</v>
      </c>
      <c r="D365" t="s">
        <v>213</v>
      </c>
      <c r="E365">
        <v>3899.8</v>
      </c>
      <c r="F365">
        <v>4</v>
      </c>
      <c r="G365">
        <v>2011</v>
      </c>
    </row>
    <row r="366" spans="1:7" x14ac:dyDescent="0.2">
      <c r="A366" s="16">
        <v>40651</v>
      </c>
      <c r="B366" t="s">
        <v>219</v>
      </c>
      <c r="C366" t="s">
        <v>217</v>
      </c>
      <c r="D366" t="s">
        <v>216</v>
      </c>
      <c r="E366">
        <v>2852</v>
      </c>
      <c r="F366">
        <v>4</v>
      </c>
      <c r="G366">
        <v>2011</v>
      </c>
    </row>
    <row r="367" spans="1:7" x14ac:dyDescent="0.2">
      <c r="A367" s="16">
        <v>40653</v>
      </c>
      <c r="B367" t="s">
        <v>219</v>
      </c>
      <c r="C367" t="s">
        <v>212</v>
      </c>
      <c r="D367" t="s">
        <v>218</v>
      </c>
      <c r="E367">
        <v>2852</v>
      </c>
      <c r="F367">
        <v>4</v>
      </c>
      <c r="G367">
        <v>2011</v>
      </c>
    </row>
    <row r="368" spans="1:7" x14ac:dyDescent="0.2">
      <c r="A368" s="16">
        <v>40653</v>
      </c>
      <c r="B368" t="s">
        <v>214</v>
      </c>
      <c r="C368" t="s">
        <v>221</v>
      </c>
      <c r="D368" t="s">
        <v>213</v>
      </c>
      <c r="E368">
        <v>6944</v>
      </c>
      <c r="F368">
        <v>4</v>
      </c>
      <c r="G368">
        <v>2011</v>
      </c>
    </row>
    <row r="369" spans="1:7" x14ac:dyDescent="0.2">
      <c r="A369" s="16">
        <v>40654</v>
      </c>
      <c r="B369" t="s">
        <v>219</v>
      </c>
      <c r="C369" t="s">
        <v>215</v>
      </c>
      <c r="D369" t="s">
        <v>216</v>
      </c>
      <c r="E369">
        <v>6944</v>
      </c>
      <c r="F369">
        <v>4</v>
      </c>
      <c r="G369">
        <v>2011</v>
      </c>
    </row>
    <row r="370" spans="1:7" x14ac:dyDescent="0.2">
      <c r="A370" s="16">
        <v>40654</v>
      </c>
      <c r="B370" t="s">
        <v>219</v>
      </c>
      <c r="C370" t="s">
        <v>217</v>
      </c>
      <c r="D370" t="s">
        <v>218</v>
      </c>
      <c r="E370">
        <v>2095.6</v>
      </c>
      <c r="F370">
        <v>4</v>
      </c>
      <c r="G370">
        <v>2011</v>
      </c>
    </row>
    <row r="371" spans="1:7" x14ac:dyDescent="0.2">
      <c r="A371" s="16">
        <v>40655</v>
      </c>
      <c r="B371" t="s">
        <v>219</v>
      </c>
      <c r="C371" t="s">
        <v>215</v>
      </c>
      <c r="D371" t="s">
        <v>213</v>
      </c>
      <c r="E371">
        <v>2095.6</v>
      </c>
      <c r="F371">
        <v>4</v>
      </c>
      <c r="G371">
        <v>2011</v>
      </c>
    </row>
    <row r="372" spans="1:7" x14ac:dyDescent="0.2">
      <c r="A372" s="16">
        <v>40656</v>
      </c>
      <c r="B372" t="s">
        <v>219</v>
      </c>
      <c r="C372" t="s">
        <v>221</v>
      </c>
      <c r="D372" t="s">
        <v>216</v>
      </c>
      <c r="E372">
        <v>3968</v>
      </c>
      <c r="F372">
        <v>4</v>
      </c>
      <c r="G372">
        <v>2011</v>
      </c>
    </row>
    <row r="373" spans="1:7" x14ac:dyDescent="0.2">
      <c r="A373" s="16">
        <v>40657</v>
      </c>
      <c r="B373" t="s">
        <v>219</v>
      </c>
      <c r="C373" t="s">
        <v>215</v>
      </c>
      <c r="D373" t="s">
        <v>218</v>
      </c>
      <c r="E373">
        <v>3968</v>
      </c>
      <c r="F373">
        <v>4</v>
      </c>
      <c r="G373">
        <v>2011</v>
      </c>
    </row>
    <row r="374" spans="1:7" x14ac:dyDescent="0.2">
      <c r="A374" s="16">
        <v>40658</v>
      </c>
      <c r="B374" t="s">
        <v>211</v>
      </c>
      <c r="C374" t="s">
        <v>217</v>
      </c>
      <c r="D374" t="s">
        <v>213</v>
      </c>
      <c r="E374">
        <v>1550</v>
      </c>
      <c r="F374">
        <v>4</v>
      </c>
      <c r="G374">
        <v>2011</v>
      </c>
    </row>
    <row r="375" spans="1:7" x14ac:dyDescent="0.2">
      <c r="A375" s="16">
        <v>40658</v>
      </c>
      <c r="B375" t="s">
        <v>211</v>
      </c>
      <c r="C375" t="s">
        <v>212</v>
      </c>
      <c r="D375" t="s">
        <v>213</v>
      </c>
      <c r="E375">
        <v>1550</v>
      </c>
      <c r="F375">
        <v>4</v>
      </c>
      <c r="G375">
        <v>2011</v>
      </c>
    </row>
    <row r="376" spans="1:7" x14ac:dyDescent="0.2">
      <c r="A376" s="16">
        <v>40659</v>
      </c>
      <c r="B376" t="s">
        <v>211</v>
      </c>
      <c r="C376" t="s">
        <v>215</v>
      </c>
      <c r="D376" t="s">
        <v>216</v>
      </c>
      <c r="E376">
        <v>5679.2</v>
      </c>
      <c r="F376">
        <v>4</v>
      </c>
      <c r="G376">
        <v>2011</v>
      </c>
    </row>
    <row r="377" spans="1:7" x14ac:dyDescent="0.2">
      <c r="A377" s="16">
        <v>40659</v>
      </c>
      <c r="B377" t="s">
        <v>211</v>
      </c>
      <c r="C377" t="s">
        <v>217</v>
      </c>
      <c r="D377" t="s">
        <v>213</v>
      </c>
      <c r="E377">
        <v>5679.2</v>
      </c>
      <c r="F377">
        <v>4</v>
      </c>
      <c r="G377">
        <v>2011</v>
      </c>
    </row>
    <row r="378" spans="1:7" x14ac:dyDescent="0.2">
      <c r="A378" s="16">
        <v>40660</v>
      </c>
      <c r="B378" t="s">
        <v>219</v>
      </c>
      <c r="C378" t="s">
        <v>212</v>
      </c>
      <c r="D378" t="s">
        <v>213</v>
      </c>
      <c r="E378">
        <v>3982.88</v>
      </c>
      <c r="F378">
        <v>4</v>
      </c>
      <c r="G378">
        <v>2011</v>
      </c>
    </row>
    <row r="379" spans="1:7" x14ac:dyDescent="0.2">
      <c r="A379" s="16">
        <v>40661</v>
      </c>
      <c r="B379" t="s">
        <v>219</v>
      </c>
      <c r="C379" t="s">
        <v>221</v>
      </c>
      <c r="D379" t="s">
        <v>216</v>
      </c>
      <c r="E379">
        <v>3982.88</v>
      </c>
      <c r="F379">
        <v>4</v>
      </c>
      <c r="G379">
        <v>2011</v>
      </c>
    </row>
    <row r="380" spans="1:7" x14ac:dyDescent="0.2">
      <c r="A380" s="16">
        <v>40662</v>
      </c>
      <c r="B380" t="s">
        <v>211</v>
      </c>
      <c r="C380" t="s">
        <v>212</v>
      </c>
      <c r="D380" t="s">
        <v>216</v>
      </c>
      <c r="E380">
        <v>3134.72</v>
      </c>
      <c r="F380">
        <v>4</v>
      </c>
      <c r="G380">
        <v>2011</v>
      </c>
    </row>
    <row r="381" spans="1:7" x14ac:dyDescent="0.2">
      <c r="A381" s="16">
        <v>40662</v>
      </c>
      <c r="B381" t="s">
        <v>211</v>
      </c>
      <c r="C381" t="s">
        <v>217</v>
      </c>
      <c r="D381" t="s">
        <v>218</v>
      </c>
      <c r="E381">
        <v>3134.72</v>
      </c>
      <c r="F381">
        <v>4</v>
      </c>
      <c r="G381">
        <v>2011</v>
      </c>
    </row>
    <row r="382" spans="1:7" x14ac:dyDescent="0.2">
      <c r="A382" s="16">
        <v>40662</v>
      </c>
      <c r="B382" t="s">
        <v>214</v>
      </c>
      <c r="C382" t="s">
        <v>217</v>
      </c>
      <c r="D382" t="s">
        <v>216</v>
      </c>
      <c r="E382">
        <v>2864.4</v>
      </c>
      <c r="F382">
        <v>4</v>
      </c>
      <c r="G382">
        <v>2011</v>
      </c>
    </row>
    <row r="383" spans="1:7" x14ac:dyDescent="0.2">
      <c r="A383" s="16">
        <v>40663</v>
      </c>
      <c r="B383" t="s">
        <v>211</v>
      </c>
      <c r="C383" t="s">
        <v>212</v>
      </c>
      <c r="D383" t="s">
        <v>216</v>
      </c>
      <c r="E383">
        <v>15473.96</v>
      </c>
      <c r="F383">
        <v>4</v>
      </c>
      <c r="G383">
        <v>2011</v>
      </c>
    </row>
    <row r="384" spans="1:7" x14ac:dyDescent="0.2">
      <c r="A384" s="16">
        <v>40663</v>
      </c>
      <c r="B384" t="s">
        <v>211</v>
      </c>
      <c r="C384" t="s">
        <v>217</v>
      </c>
      <c r="D384" t="s">
        <v>218</v>
      </c>
      <c r="E384">
        <v>5676.72</v>
      </c>
      <c r="F384">
        <v>4</v>
      </c>
      <c r="G384">
        <v>2011</v>
      </c>
    </row>
    <row r="385" spans="1:7" x14ac:dyDescent="0.2">
      <c r="A385" s="16">
        <v>40664</v>
      </c>
      <c r="B385" t="s">
        <v>219</v>
      </c>
      <c r="C385" t="s">
        <v>215</v>
      </c>
      <c r="D385" t="s">
        <v>218</v>
      </c>
      <c r="E385">
        <v>6981.2</v>
      </c>
      <c r="F385">
        <v>5</v>
      </c>
      <c r="G385">
        <v>2011</v>
      </c>
    </row>
    <row r="386" spans="1:7" x14ac:dyDescent="0.2">
      <c r="A386" s="16">
        <v>40664</v>
      </c>
      <c r="B386" t="s">
        <v>214</v>
      </c>
      <c r="C386" t="s">
        <v>212</v>
      </c>
      <c r="D386" t="s">
        <v>218</v>
      </c>
      <c r="E386">
        <v>5676.72</v>
      </c>
      <c r="F386">
        <v>5</v>
      </c>
      <c r="G386">
        <v>2011</v>
      </c>
    </row>
    <row r="387" spans="1:7" x14ac:dyDescent="0.2">
      <c r="A387" s="16">
        <v>40665</v>
      </c>
      <c r="B387" t="s">
        <v>219</v>
      </c>
      <c r="C387" t="s">
        <v>217</v>
      </c>
      <c r="D387" t="s">
        <v>213</v>
      </c>
      <c r="E387">
        <v>6981.2</v>
      </c>
      <c r="F387">
        <v>5</v>
      </c>
      <c r="G387">
        <v>2011</v>
      </c>
    </row>
    <row r="388" spans="1:7" x14ac:dyDescent="0.2">
      <c r="A388" s="16">
        <v>40666</v>
      </c>
      <c r="B388" t="s">
        <v>211</v>
      </c>
      <c r="C388" t="s">
        <v>212</v>
      </c>
      <c r="D388" t="s">
        <v>216</v>
      </c>
      <c r="E388">
        <v>1599.6</v>
      </c>
      <c r="F388">
        <v>5</v>
      </c>
      <c r="G388">
        <v>2011</v>
      </c>
    </row>
    <row r="389" spans="1:7" x14ac:dyDescent="0.2">
      <c r="A389" s="16">
        <v>40668</v>
      </c>
      <c r="B389" t="s">
        <v>211</v>
      </c>
      <c r="C389" t="s">
        <v>212</v>
      </c>
      <c r="D389" t="s">
        <v>213</v>
      </c>
      <c r="E389">
        <v>592.72</v>
      </c>
      <c r="F389">
        <v>5</v>
      </c>
      <c r="G389">
        <v>2011</v>
      </c>
    </row>
    <row r="390" spans="1:7" x14ac:dyDescent="0.2">
      <c r="A390" s="16">
        <v>40668</v>
      </c>
      <c r="B390" t="s">
        <v>211</v>
      </c>
      <c r="C390" t="s">
        <v>212</v>
      </c>
      <c r="D390" t="s">
        <v>218</v>
      </c>
      <c r="E390">
        <v>1599.6</v>
      </c>
      <c r="F390">
        <v>5</v>
      </c>
      <c r="G390">
        <v>2011</v>
      </c>
    </row>
    <row r="391" spans="1:7" x14ac:dyDescent="0.2">
      <c r="A391" s="16">
        <v>40670</v>
      </c>
      <c r="B391" t="s">
        <v>211</v>
      </c>
      <c r="C391" t="s">
        <v>212</v>
      </c>
      <c r="D391" t="s">
        <v>216</v>
      </c>
      <c r="E391">
        <v>592.72</v>
      </c>
      <c r="F391">
        <v>5</v>
      </c>
      <c r="G391">
        <v>2011</v>
      </c>
    </row>
    <row r="392" spans="1:7" x14ac:dyDescent="0.2">
      <c r="A392" s="16">
        <v>40670</v>
      </c>
      <c r="B392" t="s">
        <v>219</v>
      </c>
      <c r="C392" t="s">
        <v>217</v>
      </c>
      <c r="D392" t="s">
        <v>218</v>
      </c>
      <c r="E392">
        <v>314.95999999999998</v>
      </c>
      <c r="F392">
        <v>5</v>
      </c>
      <c r="G392">
        <v>2011</v>
      </c>
    </row>
    <row r="393" spans="1:7" x14ac:dyDescent="0.2">
      <c r="A393" s="16">
        <v>40671</v>
      </c>
      <c r="B393" t="s">
        <v>219</v>
      </c>
      <c r="C393" t="s">
        <v>215</v>
      </c>
      <c r="D393" t="s">
        <v>213</v>
      </c>
      <c r="E393">
        <v>314.95999999999998</v>
      </c>
      <c r="F393">
        <v>5</v>
      </c>
      <c r="G393">
        <v>2011</v>
      </c>
    </row>
    <row r="394" spans="1:7" x14ac:dyDescent="0.2">
      <c r="A394" s="16">
        <v>40672</v>
      </c>
      <c r="B394" t="s">
        <v>211</v>
      </c>
      <c r="C394" t="s">
        <v>212</v>
      </c>
      <c r="D394" t="s">
        <v>218</v>
      </c>
      <c r="E394">
        <v>1599.6</v>
      </c>
      <c r="F394">
        <v>5</v>
      </c>
      <c r="G394">
        <v>2011</v>
      </c>
    </row>
    <row r="395" spans="1:7" x14ac:dyDescent="0.2">
      <c r="A395" s="16">
        <v>40672</v>
      </c>
      <c r="B395" t="s">
        <v>211</v>
      </c>
      <c r="C395" t="s">
        <v>217</v>
      </c>
      <c r="D395" t="s">
        <v>216</v>
      </c>
      <c r="E395">
        <v>1599.6</v>
      </c>
      <c r="F395">
        <v>5</v>
      </c>
      <c r="G395">
        <v>2011</v>
      </c>
    </row>
    <row r="396" spans="1:7" x14ac:dyDescent="0.2">
      <c r="A396" s="16">
        <v>40675</v>
      </c>
      <c r="B396" t="s">
        <v>211</v>
      </c>
      <c r="C396" t="s">
        <v>215</v>
      </c>
      <c r="D396" t="s">
        <v>213</v>
      </c>
      <c r="E396">
        <v>8077.36</v>
      </c>
      <c r="F396">
        <v>5</v>
      </c>
      <c r="G396">
        <v>2011</v>
      </c>
    </row>
    <row r="397" spans="1:7" x14ac:dyDescent="0.2">
      <c r="A397" s="16">
        <v>40675</v>
      </c>
      <c r="B397" t="s">
        <v>214</v>
      </c>
      <c r="C397" t="s">
        <v>212</v>
      </c>
      <c r="D397" t="s">
        <v>216</v>
      </c>
      <c r="E397">
        <v>8077.36</v>
      </c>
      <c r="F397">
        <v>5</v>
      </c>
      <c r="G397">
        <v>2011</v>
      </c>
    </row>
    <row r="398" spans="1:7" x14ac:dyDescent="0.2">
      <c r="A398" s="16">
        <v>40677</v>
      </c>
      <c r="B398" t="s">
        <v>219</v>
      </c>
      <c r="C398" t="s">
        <v>221</v>
      </c>
      <c r="D398" t="s">
        <v>218</v>
      </c>
      <c r="E398">
        <v>5676.72</v>
      </c>
      <c r="F398">
        <v>5</v>
      </c>
      <c r="G398">
        <v>2011</v>
      </c>
    </row>
    <row r="399" spans="1:7" x14ac:dyDescent="0.2">
      <c r="A399" s="16">
        <v>40678</v>
      </c>
      <c r="B399" t="s">
        <v>219</v>
      </c>
      <c r="C399" t="s">
        <v>215</v>
      </c>
      <c r="D399" t="s">
        <v>213</v>
      </c>
      <c r="E399">
        <v>5676.72</v>
      </c>
      <c r="F399">
        <v>5</v>
      </c>
      <c r="G399">
        <v>2011</v>
      </c>
    </row>
    <row r="400" spans="1:7" x14ac:dyDescent="0.2">
      <c r="A400" s="16">
        <v>40680</v>
      </c>
      <c r="B400" t="s">
        <v>211</v>
      </c>
      <c r="C400" t="s">
        <v>212</v>
      </c>
      <c r="D400" t="s">
        <v>213</v>
      </c>
      <c r="E400">
        <v>1212.72</v>
      </c>
      <c r="F400">
        <v>5</v>
      </c>
      <c r="G400">
        <v>2011</v>
      </c>
    </row>
    <row r="401" spans="1:7" x14ac:dyDescent="0.2">
      <c r="A401" s="16">
        <v>40682</v>
      </c>
      <c r="B401" t="s">
        <v>211</v>
      </c>
      <c r="C401" t="s">
        <v>215</v>
      </c>
      <c r="D401" t="s">
        <v>216</v>
      </c>
      <c r="E401">
        <v>1212.72</v>
      </c>
      <c r="F401">
        <v>5</v>
      </c>
      <c r="G401">
        <v>2011</v>
      </c>
    </row>
    <row r="402" spans="1:7" x14ac:dyDescent="0.2">
      <c r="A402" s="16">
        <v>40682</v>
      </c>
      <c r="B402" t="s">
        <v>211</v>
      </c>
      <c r="C402" t="s">
        <v>217</v>
      </c>
      <c r="D402" t="s">
        <v>213</v>
      </c>
      <c r="E402">
        <v>3868.8</v>
      </c>
      <c r="F402">
        <v>5</v>
      </c>
      <c r="G402">
        <v>2011</v>
      </c>
    </row>
    <row r="403" spans="1:7" x14ac:dyDescent="0.2">
      <c r="A403" s="16">
        <v>40683</v>
      </c>
      <c r="B403" t="s">
        <v>211</v>
      </c>
      <c r="C403" t="s">
        <v>221</v>
      </c>
      <c r="D403" t="s">
        <v>213</v>
      </c>
      <c r="E403">
        <v>3868.8</v>
      </c>
      <c r="F403">
        <v>5</v>
      </c>
      <c r="G403">
        <v>2011</v>
      </c>
    </row>
    <row r="404" spans="1:7" x14ac:dyDescent="0.2">
      <c r="A404" s="16">
        <v>40684</v>
      </c>
      <c r="B404" t="s">
        <v>219</v>
      </c>
      <c r="C404" t="s">
        <v>215</v>
      </c>
      <c r="D404" t="s">
        <v>216</v>
      </c>
      <c r="E404">
        <v>727.88</v>
      </c>
      <c r="F404">
        <v>5</v>
      </c>
      <c r="G404">
        <v>2011</v>
      </c>
    </row>
    <row r="405" spans="1:7" x14ac:dyDescent="0.2">
      <c r="A405" s="16">
        <v>40685</v>
      </c>
      <c r="B405" t="s">
        <v>219</v>
      </c>
      <c r="C405" t="s">
        <v>217</v>
      </c>
      <c r="D405" t="s">
        <v>218</v>
      </c>
      <c r="E405">
        <v>727.88</v>
      </c>
      <c r="F405">
        <v>5</v>
      </c>
      <c r="G405">
        <v>2011</v>
      </c>
    </row>
    <row r="406" spans="1:7" x14ac:dyDescent="0.2">
      <c r="A406" s="16">
        <v>40686</v>
      </c>
      <c r="B406" t="s">
        <v>211</v>
      </c>
      <c r="C406" t="s">
        <v>212</v>
      </c>
      <c r="D406" t="s">
        <v>216</v>
      </c>
      <c r="E406">
        <v>762.6</v>
      </c>
      <c r="F406">
        <v>5</v>
      </c>
      <c r="G406">
        <v>2011</v>
      </c>
    </row>
    <row r="407" spans="1:7" x14ac:dyDescent="0.2">
      <c r="A407" s="16">
        <v>40687</v>
      </c>
      <c r="B407" t="s">
        <v>214</v>
      </c>
      <c r="C407" t="s">
        <v>221</v>
      </c>
      <c r="D407" t="s">
        <v>216</v>
      </c>
      <c r="E407">
        <v>762.6</v>
      </c>
      <c r="F407">
        <v>5</v>
      </c>
      <c r="G407">
        <v>2011</v>
      </c>
    </row>
    <row r="408" spans="1:7" x14ac:dyDescent="0.2">
      <c r="A408" s="16">
        <v>40687</v>
      </c>
      <c r="B408" t="s">
        <v>219</v>
      </c>
      <c r="C408" t="s">
        <v>215</v>
      </c>
      <c r="D408" t="s">
        <v>216</v>
      </c>
      <c r="E408">
        <v>1112.28</v>
      </c>
      <c r="F408">
        <v>5</v>
      </c>
      <c r="G408">
        <v>2011</v>
      </c>
    </row>
    <row r="409" spans="1:7" x14ac:dyDescent="0.2">
      <c r="A409" s="16">
        <v>40688</v>
      </c>
      <c r="B409" t="s">
        <v>219</v>
      </c>
      <c r="C409" t="s">
        <v>217</v>
      </c>
      <c r="D409" t="s">
        <v>218</v>
      </c>
      <c r="E409">
        <v>1112.28</v>
      </c>
      <c r="F409">
        <v>5</v>
      </c>
      <c r="G409">
        <v>2011</v>
      </c>
    </row>
    <row r="410" spans="1:7" x14ac:dyDescent="0.2">
      <c r="A410" s="16">
        <v>40689</v>
      </c>
      <c r="B410" t="s">
        <v>211</v>
      </c>
      <c r="C410" t="s">
        <v>212</v>
      </c>
      <c r="D410" t="s">
        <v>218</v>
      </c>
      <c r="E410">
        <v>434</v>
      </c>
      <c r="F410">
        <v>5</v>
      </c>
      <c r="G410">
        <v>2011</v>
      </c>
    </row>
    <row r="411" spans="1:7" x14ac:dyDescent="0.2">
      <c r="A411" s="16">
        <v>40690</v>
      </c>
      <c r="B411" t="s">
        <v>211</v>
      </c>
      <c r="C411" t="s">
        <v>215</v>
      </c>
      <c r="D411" t="s">
        <v>213</v>
      </c>
      <c r="E411">
        <v>6792.72</v>
      </c>
      <c r="F411">
        <v>5</v>
      </c>
      <c r="G411">
        <v>2011</v>
      </c>
    </row>
    <row r="412" spans="1:7" x14ac:dyDescent="0.2">
      <c r="A412" s="16">
        <v>40690</v>
      </c>
      <c r="B412" t="s">
        <v>211</v>
      </c>
      <c r="C412" t="s">
        <v>221</v>
      </c>
      <c r="D412" t="s">
        <v>218</v>
      </c>
      <c r="E412">
        <v>434</v>
      </c>
      <c r="F412">
        <v>5</v>
      </c>
      <c r="G412">
        <v>2011</v>
      </c>
    </row>
    <row r="413" spans="1:7" x14ac:dyDescent="0.2">
      <c r="A413" s="16">
        <v>40691</v>
      </c>
      <c r="B413" t="s">
        <v>214</v>
      </c>
      <c r="C413" t="s">
        <v>212</v>
      </c>
      <c r="D413" t="s">
        <v>218</v>
      </c>
      <c r="E413">
        <v>855.6</v>
      </c>
      <c r="F413">
        <v>5</v>
      </c>
      <c r="G413">
        <v>2011</v>
      </c>
    </row>
    <row r="414" spans="1:7" x14ac:dyDescent="0.2">
      <c r="A414" s="16">
        <v>40691</v>
      </c>
      <c r="B414" t="s">
        <v>211</v>
      </c>
      <c r="C414" t="s">
        <v>217</v>
      </c>
      <c r="D414" t="s">
        <v>216</v>
      </c>
      <c r="E414">
        <v>6792.72</v>
      </c>
      <c r="F414">
        <v>5</v>
      </c>
      <c r="G414">
        <v>2011</v>
      </c>
    </row>
    <row r="415" spans="1:7" x14ac:dyDescent="0.2">
      <c r="A415" s="16">
        <v>40692</v>
      </c>
      <c r="B415" t="s">
        <v>211</v>
      </c>
      <c r="C415" t="s">
        <v>212</v>
      </c>
      <c r="D415" t="s">
        <v>213</v>
      </c>
      <c r="E415">
        <v>855.6</v>
      </c>
      <c r="F415">
        <v>5</v>
      </c>
      <c r="G415">
        <v>2011</v>
      </c>
    </row>
    <row r="416" spans="1:7" x14ac:dyDescent="0.2">
      <c r="A416" s="16">
        <v>40693</v>
      </c>
      <c r="B416" t="s">
        <v>219</v>
      </c>
      <c r="C416" t="s">
        <v>215</v>
      </c>
      <c r="D416" t="s">
        <v>216</v>
      </c>
      <c r="E416">
        <v>3899.8</v>
      </c>
      <c r="F416">
        <v>5</v>
      </c>
      <c r="G416">
        <v>2011</v>
      </c>
    </row>
    <row r="417" spans="1:7" x14ac:dyDescent="0.2">
      <c r="A417" s="16">
        <v>40693</v>
      </c>
      <c r="B417" t="s">
        <v>219</v>
      </c>
      <c r="C417" t="s">
        <v>217</v>
      </c>
      <c r="D417" t="s">
        <v>218</v>
      </c>
      <c r="E417">
        <v>3899.8</v>
      </c>
      <c r="F417">
        <v>5</v>
      </c>
      <c r="G417">
        <v>2011</v>
      </c>
    </row>
    <row r="418" spans="1:7" x14ac:dyDescent="0.2">
      <c r="A418" s="16">
        <v>40694</v>
      </c>
      <c r="B418" t="s">
        <v>211</v>
      </c>
      <c r="C418" t="s">
        <v>212</v>
      </c>
      <c r="D418" t="s">
        <v>213</v>
      </c>
      <c r="E418">
        <v>2852</v>
      </c>
      <c r="F418">
        <v>5</v>
      </c>
      <c r="G418">
        <v>2011</v>
      </c>
    </row>
    <row r="419" spans="1:7" x14ac:dyDescent="0.2">
      <c r="A419" s="16">
        <v>40695</v>
      </c>
      <c r="B419" t="s">
        <v>211</v>
      </c>
      <c r="C419" t="s">
        <v>212</v>
      </c>
      <c r="D419" t="s">
        <v>218</v>
      </c>
      <c r="E419">
        <v>6944</v>
      </c>
      <c r="F419">
        <v>6</v>
      </c>
      <c r="G419">
        <v>2011</v>
      </c>
    </row>
    <row r="420" spans="1:7" x14ac:dyDescent="0.2">
      <c r="A420" s="16">
        <v>40695</v>
      </c>
      <c r="B420" t="s">
        <v>211</v>
      </c>
      <c r="C420" t="s">
        <v>215</v>
      </c>
      <c r="D420" t="s">
        <v>216</v>
      </c>
      <c r="E420">
        <v>2852</v>
      </c>
      <c r="F420">
        <v>6</v>
      </c>
      <c r="G420">
        <v>2011</v>
      </c>
    </row>
    <row r="421" spans="1:7" x14ac:dyDescent="0.2">
      <c r="A421" s="16">
        <v>40696</v>
      </c>
      <c r="B421" t="s">
        <v>219</v>
      </c>
      <c r="C421" t="s">
        <v>212</v>
      </c>
      <c r="D421" t="s">
        <v>216</v>
      </c>
      <c r="E421">
        <v>2095.6</v>
      </c>
      <c r="F421">
        <v>6</v>
      </c>
      <c r="G421">
        <v>2011</v>
      </c>
    </row>
    <row r="422" spans="1:7" x14ac:dyDescent="0.2">
      <c r="A422" s="16">
        <v>40696</v>
      </c>
      <c r="B422" t="s">
        <v>211</v>
      </c>
      <c r="C422" t="s">
        <v>217</v>
      </c>
      <c r="D422" t="s">
        <v>213</v>
      </c>
      <c r="E422">
        <v>6944</v>
      </c>
      <c r="F422">
        <v>6</v>
      </c>
      <c r="G422">
        <v>2011</v>
      </c>
    </row>
    <row r="423" spans="1:7" x14ac:dyDescent="0.2">
      <c r="A423" s="16">
        <v>40697</v>
      </c>
      <c r="B423" t="s">
        <v>211</v>
      </c>
      <c r="C423" t="s">
        <v>215</v>
      </c>
      <c r="D423" t="s">
        <v>213</v>
      </c>
      <c r="E423">
        <v>3968</v>
      </c>
      <c r="F423">
        <v>6</v>
      </c>
      <c r="G423">
        <v>2011</v>
      </c>
    </row>
    <row r="424" spans="1:7" x14ac:dyDescent="0.2">
      <c r="A424" s="16">
        <v>40697</v>
      </c>
      <c r="B424" t="s">
        <v>219</v>
      </c>
      <c r="C424" t="s">
        <v>221</v>
      </c>
      <c r="D424" t="s">
        <v>218</v>
      </c>
      <c r="E424">
        <v>2095.6</v>
      </c>
      <c r="F424">
        <v>6</v>
      </c>
      <c r="G424">
        <v>2011</v>
      </c>
    </row>
    <row r="425" spans="1:7" x14ac:dyDescent="0.2">
      <c r="A425" s="16">
        <v>40698</v>
      </c>
      <c r="B425" t="s">
        <v>214</v>
      </c>
      <c r="C425" t="s">
        <v>217</v>
      </c>
      <c r="D425" t="s">
        <v>213</v>
      </c>
      <c r="E425">
        <v>3968</v>
      </c>
      <c r="F425">
        <v>6</v>
      </c>
      <c r="G425">
        <v>2011</v>
      </c>
    </row>
    <row r="426" spans="1:7" x14ac:dyDescent="0.2">
      <c r="A426" s="16">
        <v>40698</v>
      </c>
      <c r="B426" t="s">
        <v>211</v>
      </c>
      <c r="C426" t="s">
        <v>212</v>
      </c>
      <c r="D426" t="s">
        <v>216</v>
      </c>
      <c r="E426">
        <v>1550</v>
      </c>
      <c r="F426">
        <v>6</v>
      </c>
      <c r="G426">
        <v>2011</v>
      </c>
    </row>
    <row r="427" spans="1:7" x14ac:dyDescent="0.2">
      <c r="A427" s="16">
        <v>40699</v>
      </c>
      <c r="B427" t="s">
        <v>219</v>
      </c>
      <c r="C427" t="s">
        <v>215</v>
      </c>
      <c r="D427" t="s">
        <v>213</v>
      </c>
      <c r="E427">
        <v>5679.2</v>
      </c>
      <c r="F427">
        <v>6</v>
      </c>
      <c r="G427">
        <v>2011</v>
      </c>
    </row>
    <row r="428" spans="1:7" x14ac:dyDescent="0.2">
      <c r="A428" s="16">
        <v>40699</v>
      </c>
      <c r="B428" t="s">
        <v>211</v>
      </c>
      <c r="C428" t="s">
        <v>221</v>
      </c>
      <c r="D428" t="s">
        <v>213</v>
      </c>
      <c r="E428">
        <v>1550</v>
      </c>
      <c r="F428">
        <v>6</v>
      </c>
      <c r="G428">
        <v>2011</v>
      </c>
    </row>
    <row r="429" spans="1:7" x14ac:dyDescent="0.2">
      <c r="A429" s="16">
        <v>40700</v>
      </c>
      <c r="B429" t="s">
        <v>219</v>
      </c>
      <c r="C429" t="s">
        <v>217</v>
      </c>
      <c r="D429" t="s">
        <v>216</v>
      </c>
      <c r="E429">
        <v>5679.2</v>
      </c>
      <c r="F429">
        <v>6</v>
      </c>
      <c r="G429">
        <v>2011</v>
      </c>
    </row>
    <row r="430" spans="1:7" x14ac:dyDescent="0.2">
      <c r="A430" s="16">
        <v>40701</v>
      </c>
      <c r="B430" t="s">
        <v>211</v>
      </c>
      <c r="C430" t="s">
        <v>221</v>
      </c>
      <c r="D430" t="s">
        <v>216</v>
      </c>
      <c r="E430">
        <v>3982.88</v>
      </c>
      <c r="F430">
        <v>6</v>
      </c>
      <c r="G430">
        <v>2011</v>
      </c>
    </row>
    <row r="431" spans="1:7" x14ac:dyDescent="0.2">
      <c r="A431" s="16">
        <v>40701</v>
      </c>
      <c r="B431" t="s">
        <v>211</v>
      </c>
      <c r="C431" t="s">
        <v>215</v>
      </c>
      <c r="D431" t="s">
        <v>218</v>
      </c>
      <c r="E431">
        <v>3982.88</v>
      </c>
      <c r="F431">
        <v>6</v>
      </c>
      <c r="G431">
        <v>2011</v>
      </c>
    </row>
    <row r="432" spans="1:7" x14ac:dyDescent="0.2">
      <c r="A432" s="16">
        <v>40702</v>
      </c>
      <c r="B432" t="s">
        <v>211</v>
      </c>
      <c r="C432" t="s">
        <v>217</v>
      </c>
      <c r="D432" t="s">
        <v>216</v>
      </c>
      <c r="E432">
        <v>3134.72</v>
      </c>
      <c r="F432">
        <v>6</v>
      </c>
      <c r="G432">
        <v>2011</v>
      </c>
    </row>
    <row r="433" spans="1:7" x14ac:dyDescent="0.2">
      <c r="A433" s="16">
        <v>40702</v>
      </c>
      <c r="B433" t="s">
        <v>214</v>
      </c>
      <c r="C433" t="s">
        <v>215</v>
      </c>
      <c r="D433" t="s">
        <v>216</v>
      </c>
      <c r="E433">
        <v>3134.72</v>
      </c>
      <c r="F433">
        <v>6</v>
      </c>
      <c r="G433">
        <v>2011</v>
      </c>
    </row>
    <row r="434" spans="1:7" x14ac:dyDescent="0.2">
      <c r="A434" s="16">
        <v>40703</v>
      </c>
      <c r="B434" t="s">
        <v>219</v>
      </c>
      <c r="C434" t="s">
        <v>212</v>
      </c>
      <c r="D434" t="s">
        <v>218</v>
      </c>
      <c r="E434">
        <v>9300</v>
      </c>
      <c r="F434">
        <v>6</v>
      </c>
      <c r="G434">
        <v>2011</v>
      </c>
    </row>
    <row r="435" spans="1:7" x14ac:dyDescent="0.2">
      <c r="A435" s="16">
        <v>40704</v>
      </c>
      <c r="B435" t="s">
        <v>211</v>
      </c>
      <c r="C435" t="s">
        <v>217</v>
      </c>
      <c r="D435" t="s">
        <v>218</v>
      </c>
      <c r="E435">
        <v>5676.72</v>
      </c>
      <c r="F435">
        <v>6</v>
      </c>
      <c r="G435">
        <v>2011</v>
      </c>
    </row>
    <row r="436" spans="1:7" x14ac:dyDescent="0.2">
      <c r="A436" s="16">
        <v>40704</v>
      </c>
      <c r="B436" t="s">
        <v>219</v>
      </c>
      <c r="C436" t="s">
        <v>215</v>
      </c>
      <c r="D436" t="s">
        <v>218</v>
      </c>
      <c r="E436">
        <v>7688</v>
      </c>
      <c r="F436">
        <v>6</v>
      </c>
      <c r="G436">
        <v>2011</v>
      </c>
    </row>
    <row r="437" spans="1:7" x14ac:dyDescent="0.2">
      <c r="A437" s="16">
        <v>40705</v>
      </c>
      <c r="B437" t="s">
        <v>211</v>
      </c>
      <c r="C437" t="s">
        <v>212</v>
      </c>
      <c r="D437" t="s">
        <v>213</v>
      </c>
      <c r="E437">
        <v>5676.72</v>
      </c>
      <c r="F437">
        <v>6</v>
      </c>
      <c r="G437">
        <v>2011</v>
      </c>
    </row>
    <row r="438" spans="1:7" x14ac:dyDescent="0.2">
      <c r="A438" s="16">
        <v>40705</v>
      </c>
      <c r="B438" t="s">
        <v>219</v>
      </c>
      <c r="C438" t="s">
        <v>221</v>
      </c>
      <c r="D438" t="s">
        <v>216</v>
      </c>
      <c r="E438">
        <v>6981.2</v>
      </c>
      <c r="F438">
        <v>6</v>
      </c>
      <c r="G438">
        <v>2011</v>
      </c>
    </row>
    <row r="439" spans="1:7" x14ac:dyDescent="0.2">
      <c r="A439" s="16">
        <v>40706</v>
      </c>
      <c r="B439" t="s">
        <v>219</v>
      </c>
      <c r="C439" t="s">
        <v>217</v>
      </c>
      <c r="D439" t="s">
        <v>218</v>
      </c>
      <c r="E439">
        <v>6981.2</v>
      </c>
      <c r="F439">
        <v>6</v>
      </c>
      <c r="G439">
        <v>2011</v>
      </c>
    </row>
    <row r="440" spans="1:7" x14ac:dyDescent="0.2">
      <c r="A440" s="16">
        <v>40706</v>
      </c>
      <c r="B440" t="s">
        <v>211</v>
      </c>
      <c r="C440" t="s">
        <v>212</v>
      </c>
      <c r="D440" t="s">
        <v>213</v>
      </c>
      <c r="E440">
        <v>1599.6</v>
      </c>
      <c r="F440">
        <v>6</v>
      </c>
      <c r="G440">
        <v>2011</v>
      </c>
    </row>
    <row r="441" spans="1:7" x14ac:dyDescent="0.2">
      <c r="A441" s="16">
        <v>40707</v>
      </c>
      <c r="B441" t="s">
        <v>211</v>
      </c>
      <c r="C441" t="s">
        <v>217</v>
      </c>
      <c r="D441" t="s">
        <v>213</v>
      </c>
      <c r="E441">
        <v>592.72</v>
      </c>
      <c r="F441">
        <v>6</v>
      </c>
      <c r="G441">
        <v>2011</v>
      </c>
    </row>
    <row r="442" spans="1:7" x14ac:dyDescent="0.2">
      <c r="A442" s="16">
        <v>40707</v>
      </c>
      <c r="B442" t="s">
        <v>211</v>
      </c>
      <c r="C442" t="s">
        <v>217</v>
      </c>
      <c r="D442" t="s">
        <v>216</v>
      </c>
      <c r="E442">
        <v>1599.6</v>
      </c>
      <c r="F442">
        <v>6</v>
      </c>
      <c r="G442">
        <v>2011</v>
      </c>
    </row>
    <row r="443" spans="1:7" x14ac:dyDescent="0.2">
      <c r="A443" s="16">
        <v>40707</v>
      </c>
      <c r="B443" t="s">
        <v>220</v>
      </c>
      <c r="C443" t="s">
        <v>212</v>
      </c>
      <c r="D443" t="s">
        <v>218</v>
      </c>
      <c r="E443">
        <v>592.72</v>
      </c>
      <c r="F443">
        <v>6</v>
      </c>
      <c r="G443">
        <v>2011</v>
      </c>
    </row>
    <row r="444" spans="1:7" x14ac:dyDescent="0.2">
      <c r="A444" s="16">
        <v>40708</v>
      </c>
      <c r="B444" t="s">
        <v>211</v>
      </c>
      <c r="C444" t="s">
        <v>212</v>
      </c>
      <c r="D444" t="s">
        <v>216</v>
      </c>
      <c r="E444">
        <v>314.95999999999998</v>
      </c>
      <c r="F444">
        <v>6</v>
      </c>
      <c r="G444">
        <v>2011</v>
      </c>
    </row>
    <row r="445" spans="1:7" x14ac:dyDescent="0.2">
      <c r="A445" s="16">
        <v>40709</v>
      </c>
      <c r="B445" t="s">
        <v>214</v>
      </c>
      <c r="C445" t="s">
        <v>215</v>
      </c>
      <c r="D445" t="s">
        <v>218</v>
      </c>
      <c r="E445">
        <v>314.95999999999998</v>
      </c>
      <c r="F445">
        <v>6</v>
      </c>
      <c r="G445">
        <v>2011</v>
      </c>
    </row>
    <row r="446" spans="1:7" x14ac:dyDescent="0.2">
      <c r="A446" s="16">
        <v>40709</v>
      </c>
      <c r="B446" t="s">
        <v>219</v>
      </c>
      <c r="C446" t="s">
        <v>212</v>
      </c>
      <c r="D446" t="s">
        <v>216</v>
      </c>
      <c r="E446">
        <v>1599.6</v>
      </c>
      <c r="F446">
        <v>6</v>
      </c>
      <c r="G446">
        <v>2011</v>
      </c>
    </row>
    <row r="447" spans="1:7" x14ac:dyDescent="0.2">
      <c r="A447" s="16">
        <v>40709</v>
      </c>
      <c r="B447" t="s">
        <v>219</v>
      </c>
      <c r="C447" t="s">
        <v>217</v>
      </c>
      <c r="D447" t="s">
        <v>213</v>
      </c>
      <c r="E447">
        <v>1599.6</v>
      </c>
      <c r="F447">
        <v>6</v>
      </c>
      <c r="G447">
        <v>2011</v>
      </c>
    </row>
    <row r="448" spans="1:7" x14ac:dyDescent="0.2">
      <c r="A448" s="16">
        <v>40710</v>
      </c>
      <c r="B448" t="s">
        <v>220</v>
      </c>
      <c r="C448" t="s">
        <v>212</v>
      </c>
      <c r="D448" t="s">
        <v>218</v>
      </c>
      <c r="E448">
        <v>8077.36</v>
      </c>
      <c r="F448">
        <v>6</v>
      </c>
      <c r="G448">
        <v>2011</v>
      </c>
    </row>
    <row r="449" spans="1:7" x14ac:dyDescent="0.2">
      <c r="A449" s="16">
        <v>40711</v>
      </c>
      <c r="B449" t="s">
        <v>211</v>
      </c>
      <c r="C449" t="s">
        <v>212</v>
      </c>
      <c r="D449" t="s">
        <v>213</v>
      </c>
      <c r="E449">
        <v>5676.72</v>
      </c>
      <c r="F449">
        <v>6</v>
      </c>
      <c r="G449">
        <v>2011</v>
      </c>
    </row>
    <row r="450" spans="1:7" x14ac:dyDescent="0.2">
      <c r="A450" s="16">
        <v>40711</v>
      </c>
      <c r="B450" t="s">
        <v>211</v>
      </c>
      <c r="C450" t="s">
        <v>217</v>
      </c>
      <c r="D450" t="s">
        <v>216</v>
      </c>
      <c r="E450">
        <v>5676.72</v>
      </c>
      <c r="F450">
        <v>6</v>
      </c>
      <c r="G450">
        <v>2011</v>
      </c>
    </row>
    <row r="451" spans="1:7" x14ac:dyDescent="0.2">
      <c r="A451" s="16">
        <v>40711</v>
      </c>
      <c r="B451" t="s">
        <v>211</v>
      </c>
      <c r="C451" t="s">
        <v>212</v>
      </c>
      <c r="D451" t="s">
        <v>213</v>
      </c>
      <c r="E451">
        <v>8077.36</v>
      </c>
      <c r="F451">
        <v>6</v>
      </c>
      <c r="G451">
        <v>2011</v>
      </c>
    </row>
    <row r="452" spans="1:7" x14ac:dyDescent="0.2">
      <c r="A452" s="16">
        <v>40712</v>
      </c>
      <c r="B452" t="s">
        <v>219</v>
      </c>
      <c r="C452" t="s">
        <v>217</v>
      </c>
      <c r="D452" t="s">
        <v>213</v>
      </c>
      <c r="E452">
        <v>1212.72</v>
      </c>
      <c r="F452">
        <v>6</v>
      </c>
      <c r="G452">
        <v>2011</v>
      </c>
    </row>
    <row r="453" spans="1:7" x14ac:dyDescent="0.2">
      <c r="A453" s="16">
        <v>40712</v>
      </c>
      <c r="B453" t="s">
        <v>219</v>
      </c>
      <c r="C453" t="s">
        <v>215</v>
      </c>
      <c r="D453" t="s">
        <v>213</v>
      </c>
      <c r="E453">
        <v>1212.72</v>
      </c>
      <c r="F453">
        <v>6</v>
      </c>
      <c r="G453">
        <v>2011</v>
      </c>
    </row>
    <row r="454" spans="1:7" x14ac:dyDescent="0.2">
      <c r="A454" s="16">
        <v>40713</v>
      </c>
      <c r="B454" t="s">
        <v>211</v>
      </c>
      <c r="C454" t="s">
        <v>215</v>
      </c>
      <c r="D454" t="s">
        <v>218</v>
      </c>
      <c r="E454">
        <v>3868.8</v>
      </c>
      <c r="F454">
        <v>6</v>
      </c>
      <c r="G454">
        <v>2011</v>
      </c>
    </row>
    <row r="455" spans="1:7" x14ac:dyDescent="0.2">
      <c r="A455" s="16">
        <v>40713</v>
      </c>
      <c r="B455" t="s">
        <v>214</v>
      </c>
      <c r="C455" t="s">
        <v>212</v>
      </c>
      <c r="D455" t="s">
        <v>216</v>
      </c>
      <c r="E455">
        <v>3868.8</v>
      </c>
      <c r="F455">
        <v>6</v>
      </c>
      <c r="G455">
        <v>2011</v>
      </c>
    </row>
    <row r="456" spans="1:7" x14ac:dyDescent="0.2">
      <c r="A456" s="16">
        <v>40714</v>
      </c>
      <c r="B456" t="s">
        <v>211</v>
      </c>
      <c r="C456" t="s">
        <v>212</v>
      </c>
      <c r="D456" t="s">
        <v>216</v>
      </c>
      <c r="E456">
        <v>727.88</v>
      </c>
      <c r="F456">
        <v>6</v>
      </c>
      <c r="G456">
        <v>2011</v>
      </c>
    </row>
    <row r="457" spans="1:7" x14ac:dyDescent="0.2">
      <c r="A457" s="16">
        <v>40714</v>
      </c>
      <c r="B457" t="s">
        <v>211</v>
      </c>
      <c r="C457" t="s">
        <v>221</v>
      </c>
      <c r="D457" t="s">
        <v>216</v>
      </c>
      <c r="E457">
        <v>727.88</v>
      </c>
      <c r="F457">
        <v>6</v>
      </c>
      <c r="G457">
        <v>2011</v>
      </c>
    </row>
    <row r="458" spans="1:7" x14ac:dyDescent="0.2">
      <c r="A458" s="16">
        <v>40715</v>
      </c>
      <c r="B458" t="s">
        <v>219</v>
      </c>
      <c r="C458" t="s">
        <v>212</v>
      </c>
      <c r="D458" t="s">
        <v>218</v>
      </c>
      <c r="E458">
        <v>762.6</v>
      </c>
      <c r="F458">
        <v>6</v>
      </c>
      <c r="G458">
        <v>2011</v>
      </c>
    </row>
    <row r="459" spans="1:7" x14ac:dyDescent="0.2">
      <c r="A459" s="16">
        <v>40715</v>
      </c>
      <c r="B459" t="s">
        <v>220</v>
      </c>
      <c r="C459" t="s">
        <v>215</v>
      </c>
      <c r="D459" t="s">
        <v>216</v>
      </c>
      <c r="E459">
        <v>762.6</v>
      </c>
      <c r="F459">
        <v>6</v>
      </c>
      <c r="G459">
        <v>2011</v>
      </c>
    </row>
    <row r="460" spans="1:7" x14ac:dyDescent="0.2">
      <c r="A460" s="16">
        <v>40715</v>
      </c>
      <c r="B460" t="s">
        <v>211</v>
      </c>
      <c r="C460" t="s">
        <v>215</v>
      </c>
      <c r="D460" t="s">
        <v>218</v>
      </c>
      <c r="E460">
        <v>1112.28</v>
      </c>
      <c r="F460">
        <v>6</v>
      </c>
      <c r="G460">
        <v>2011</v>
      </c>
    </row>
    <row r="461" spans="1:7" x14ac:dyDescent="0.2">
      <c r="A461" s="16">
        <v>40716</v>
      </c>
      <c r="B461" t="s">
        <v>211</v>
      </c>
      <c r="C461" t="s">
        <v>217</v>
      </c>
      <c r="D461" t="s">
        <v>218</v>
      </c>
      <c r="E461">
        <v>1112.28</v>
      </c>
      <c r="F461">
        <v>6</v>
      </c>
      <c r="G461">
        <v>2011</v>
      </c>
    </row>
    <row r="462" spans="1:7" x14ac:dyDescent="0.2">
      <c r="A462" s="16">
        <v>40716</v>
      </c>
      <c r="B462" t="s">
        <v>211</v>
      </c>
      <c r="C462" t="s">
        <v>221</v>
      </c>
      <c r="D462" t="s">
        <v>213</v>
      </c>
      <c r="E462">
        <v>434</v>
      </c>
      <c r="F462">
        <v>6</v>
      </c>
      <c r="G462">
        <v>2011</v>
      </c>
    </row>
    <row r="463" spans="1:7" x14ac:dyDescent="0.2">
      <c r="A463" s="16">
        <v>40717</v>
      </c>
      <c r="B463" t="s">
        <v>211</v>
      </c>
      <c r="C463" t="s">
        <v>215</v>
      </c>
      <c r="D463" t="s">
        <v>216</v>
      </c>
      <c r="E463">
        <v>434</v>
      </c>
      <c r="F463">
        <v>6</v>
      </c>
      <c r="G463">
        <v>2011</v>
      </c>
    </row>
    <row r="464" spans="1:7" x14ac:dyDescent="0.2">
      <c r="A464" s="16">
        <v>40717</v>
      </c>
      <c r="B464" t="s">
        <v>219</v>
      </c>
      <c r="C464" t="s">
        <v>217</v>
      </c>
      <c r="D464" t="s">
        <v>218</v>
      </c>
      <c r="E464">
        <v>6792.72</v>
      </c>
      <c r="F464">
        <v>6</v>
      </c>
      <c r="G464">
        <v>2011</v>
      </c>
    </row>
    <row r="465" spans="1:7" x14ac:dyDescent="0.2">
      <c r="A465" s="16">
        <v>40718</v>
      </c>
      <c r="B465" t="s">
        <v>220</v>
      </c>
      <c r="C465" t="s">
        <v>212</v>
      </c>
      <c r="D465" t="s">
        <v>213</v>
      </c>
      <c r="E465">
        <v>6792.72</v>
      </c>
      <c r="F465">
        <v>6</v>
      </c>
      <c r="G465">
        <v>2011</v>
      </c>
    </row>
    <row r="466" spans="1:7" x14ac:dyDescent="0.2">
      <c r="A466" s="16">
        <v>40718</v>
      </c>
      <c r="B466" t="s">
        <v>220</v>
      </c>
      <c r="C466" t="s">
        <v>221</v>
      </c>
      <c r="D466" t="s">
        <v>216</v>
      </c>
      <c r="E466">
        <v>855.6</v>
      </c>
      <c r="F466">
        <v>6</v>
      </c>
      <c r="G466">
        <v>2011</v>
      </c>
    </row>
    <row r="467" spans="1:7" x14ac:dyDescent="0.2">
      <c r="A467" s="16">
        <v>40719</v>
      </c>
      <c r="B467" t="s">
        <v>214</v>
      </c>
      <c r="C467" t="s">
        <v>217</v>
      </c>
      <c r="D467" t="s">
        <v>213</v>
      </c>
      <c r="E467">
        <v>3899.8</v>
      </c>
      <c r="F467">
        <v>6</v>
      </c>
      <c r="G467">
        <v>2011</v>
      </c>
    </row>
    <row r="468" spans="1:7" x14ac:dyDescent="0.2">
      <c r="A468" s="16">
        <v>40719</v>
      </c>
      <c r="B468" t="s">
        <v>219</v>
      </c>
      <c r="C468" t="s">
        <v>215</v>
      </c>
      <c r="D468" t="s">
        <v>218</v>
      </c>
      <c r="E468">
        <v>855.6</v>
      </c>
      <c r="F468">
        <v>6</v>
      </c>
      <c r="G468">
        <v>2011</v>
      </c>
    </row>
    <row r="469" spans="1:7" x14ac:dyDescent="0.2">
      <c r="A469" s="16">
        <v>40720</v>
      </c>
      <c r="B469" t="s">
        <v>219</v>
      </c>
      <c r="C469" t="s">
        <v>212</v>
      </c>
      <c r="D469" t="s">
        <v>216</v>
      </c>
      <c r="E469">
        <v>3899.8</v>
      </c>
      <c r="F469">
        <v>6</v>
      </c>
      <c r="G469">
        <v>2011</v>
      </c>
    </row>
    <row r="470" spans="1:7" x14ac:dyDescent="0.2">
      <c r="A470" s="16">
        <v>40720</v>
      </c>
      <c r="B470" t="s">
        <v>219</v>
      </c>
      <c r="C470" t="s">
        <v>215</v>
      </c>
      <c r="D470" t="s">
        <v>213</v>
      </c>
      <c r="E470">
        <v>2852</v>
      </c>
      <c r="F470">
        <v>6</v>
      </c>
      <c r="G470">
        <v>2011</v>
      </c>
    </row>
    <row r="471" spans="1:7" x14ac:dyDescent="0.2">
      <c r="A471" s="16">
        <v>40720</v>
      </c>
      <c r="B471" t="s">
        <v>219</v>
      </c>
      <c r="C471" t="s">
        <v>221</v>
      </c>
      <c r="D471" t="s">
        <v>218</v>
      </c>
      <c r="E471">
        <v>2852</v>
      </c>
      <c r="F471">
        <v>6</v>
      </c>
      <c r="G471">
        <v>2011</v>
      </c>
    </row>
    <row r="472" spans="1:7" x14ac:dyDescent="0.2">
      <c r="A472" s="16">
        <v>40722</v>
      </c>
      <c r="B472" t="s">
        <v>214</v>
      </c>
      <c r="C472" t="s">
        <v>217</v>
      </c>
      <c r="D472" t="s">
        <v>216</v>
      </c>
      <c r="E472">
        <v>6944</v>
      </c>
      <c r="F472">
        <v>6</v>
      </c>
      <c r="G472">
        <v>2011</v>
      </c>
    </row>
    <row r="473" spans="1:7" x14ac:dyDescent="0.2">
      <c r="A473" s="16">
        <v>40722</v>
      </c>
      <c r="B473" t="s">
        <v>211</v>
      </c>
      <c r="C473" t="s">
        <v>212</v>
      </c>
      <c r="D473" t="s">
        <v>218</v>
      </c>
      <c r="E473">
        <v>6944</v>
      </c>
      <c r="F473">
        <v>6</v>
      </c>
      <c r="G473">
        <v>2011</v>
      </c>
    </row>
    <row r="474" spans="1:7" x14ac:dyDescent="0.2">
      <c r="A474" s="16">
        <v>40723</v>
      </c>
      <c r="B474" t="s">
        <v>211</v>
      </c>
      <c r="C474" t="s">
        <v>215</v>
      </c>
      <c r="D474" t="s">
        <v>213</v>
      </c>
      <c r="E474">
        <v>2095.6</v>
      </c>
      <c r="F474">
        <v>6</v>
      </c>
      <c r="G474">
        <v>2011</v>
      </c>
    </row>
    <row r="475" spans="1:7" x14ac:dyDescent="0.2">
      <c r="A475" s="16">
        <v>40723</v>
      </c>
      <c r="B475" t="s">
        <v>219</v>
      </c>
      <c r="C475" t="s">
        <v>217</v>
      </c>
      <c r="D475" t="s">
        <v>216</v>
      </c>
      <c r="E475">
        <v>3968</v>
      </c>
      <c r="F475">
        <v>6</v>
      </c>
      <c r="G475">
        <v>2011</v>
      </c>
    </row>
    <row r="476" spans="1:7" x14ac:dyDescent="0.2">
      <c r="A476" s="16">
        <v>40723</v>
      </c>
      <c r="B476" t="s">
        <v>211</v>
      </c>
      <c r="C476" t="s">
        <v>212</v>
      </c>
      <c r="D476" t="s">
        <v>213</v>
      </c>
      <c r="E476">
        <v>2095.6</v>
      </c>
      <c r="F476">
        <v>6</v>
      </c>
      <c r="G476">
        <v>2011</v>
      </c>
    </row>
    <row r="477" spans="1:7" x14ac:dyDescent="0.2">
      <c r="A477" s="16">
        <v>40724</v>
      </c>
      <c r="B477" t="s">
        <v>220</v>
      </c>
      <c r="C477" t="s">
        <v>212</v>
      </c>
      <c r="D477" t="s">
        <v>213</v>
      </c>
      <c r="E477">
        <v>3968</v>
      </c>
      <c r="F477">
        <v>6</v>
      </c>
      <c r="G477">
        <v>2011</v>
      </c>
    </row>
    <row r="478" spans="1:7" x14ac:dyDescent="0.2">
      <c r="A478" s="16">
        <v>40725</v>
      </c>
      <c r="B478" t="s">
        <v>220</v>
      </c>
      <c r="C478" t="s">
        <v>215</v>
      </c>
      <c r="D478" t="s">
        <v>213</v>
      </c>
      <c r="E478">
        <v>1550</v>
      </c>
      <c r="F478">
        <v>7</v>
      </c>
      <c r="G478">
        <v>2011</v>
      </c>
    </row>
    <row r="479" spans="1:7" x14ac:dyDescent="0.2">
      <c r="A479" s="16">
        <v>40725</v>
      </c>
      <c r="B479" t="s">
        <v>220</v>
      </c>
      <c r="C479" t="s">
        <v>212</v>
      </c>
      <c r="D479" t="s">
        <v>216</v>
      </c>
      <c r="E479">
        <v>1550</v>
      </c>
      <c r="F479">
        <v>7</v>
      </c>
      <c r="G479">
        <v>2011</v>
      </c>
    </row>
    <row r="480" spans="1:7" x14ac:dyDescent="0.2">
      <c r="A480" s="16">
        <v>40726</v>
      </c>
      <c r="B480" t="s">
        <v>211</v>
      </c>
      <c r="C480" t="s">
        <v>217</v>
      </c>
      <c r="D480" t="s">
        <v>218</v>
      </c>
      <c r="E480">
        <v>5679.2</v>
      </c>
      <c r="F480">
        <v>7</v>
      </c>
      <c r="G480">
        <v>2011</v>
      </c>
    </row>
    <row r="481" spans="1:7" x14ac:dyDescent="0.2">
      <c r="A481" s="16">
        <v>40729</v>
      </c>
      <c r="B481" t="s">
        <v>211</v>
      </c>
      <c r="C481" t="s">
        <v>212</v>
      </c>
      <c r="D481" t="s">
        <v>216</v>
      </c>
      <c r="E481">
        <v>5679.2</v>
      </c>
      <c r="F481">
        <v>7</v>
      </c>
      <c r="G481">
        <v>2011</v>
      </c>
    </row>
    <row r="482" spans="1:7" x14ac:dyDescent="0.2">
      <c r="A482" s="16">
        <v>40732</v>
      </c>
      <c r="B482" t="s">
        <v>214</v>
      </c>
      <c r="C482" t="s">
        <v>221</v>
      </c>
      <c r="D482" t="s">
        <v>216</v>
      </c>
      <c r="E482">
        <v>3982.88</v>
      </c>
      <c r="F482">
        <v>7</v>
      </c>
      <c r="G482">
        <v>2011</v>
      </c>
    </row>
    <row r="483" spans="1:7" x14ac:dyDescent="0.2">
      <c r="A483" s="16">
        <v>40733</v>
      </c>
      <c r="B483" t="s">
        <v>211</v>
      </c>
      <c r="C483" t="s">
        <v>215</v>
      </c>
      <c r="D483" t="s">
        <v>216</v>
      </c>
      <c r="E483">
        <v>3982.88</v>
      </c>
      <c r="F483">
        <v>7</v>
      </c>
      <c r="G483">
        <v>2011</v>
      </c>
    </row>
    <row r="484" spans="1:7" x14ac:dyDescent="0.2">
      <c r="A484" s="16">
        <v>40734</v>
      </c>
      <c r="B484" t="s">
        <v>219</v>
      </c>
      <c r="C484" t="s">
        <v>212</v>
      </c>
      <c r="D484" t="s">
        <v>218</v>
      </c>
      <c r="E484">
        <v>3134.72</v>
      </c>
      <c r="F484">
        <v>7</v>
      </c>
      <c r="G484">
        <v>2011</v>
      </c>
    </row>
    <row r="485" spans="1:7" x14ac:dyDescent="0.2">
      <c r="A485" s="16">
        <v>40734</v>
      </c>
      <c r="B485" t="s">
        <v>219</v>
      </c>
      <c r="C485" t="s">
        <v>217</v>
      </c>
      <c r="D485" t="s">
        <v>218</v>
      </c>
      <c r="E485">
        <v>3134.72</v>
      </c>
      <c r="F485">
        <v>7</v>
      </c>
      <c r="G485">
        <v>2011</v>
      </c>
    </row>
    <row r="486" spans="1:7" x14ac:dyDescent="0.2">
      <c r="A486" s="16">
        <v>40735</v>
      </c>
      <c r="B486" t="s">
        <v>211</v>
      </c>
      <c r="C486" t="s">
        <v>221</v>
      </c>
      <c r="D486" t="s">
        <v>218</v>
      </c>
      <c r="E486">
        <v>8159.2</v>
      </c>
      <c r="F486">
        <v>7</v>
      </c>
      <c r="G486">
        <v>2011</v>
      </c>
    </row>
    <row r="487" spans="1:7" x14ac:dyDescent="0.2">
      <c r="A487" s="16">
        <v>40736</v>
      </c>
      <c r="B487" t="s">
        <v>211</v>
      </c>
      <c r="C487" t="s">
        <v>215</v>
      </c>
      <c r="D487" t="s">
        <v>213</v>
      </c>
      <c r="E487">
        <v>1971.6</v>
      </c>
      <c r="F487">
        <v>7</v>
      </c>
      <c r="G487">
        <v>2011</v>
      </c>
    </row>
    <row r="488" spans="1:7" x14ac:dyDescent="0.2">
      <c r="A488" s="16">
        <v>40737</v>
      </c>
      <c r="B488" t="s">
        <v>211</v>
      </c>
      <c r="C488" t="s">
        <v>215</v>
      </c>
      <c r="D488" t="s">
        <v>218</v>
      </c>
      <c r="E488">
        <v>5676.72</v>
      </c>
      <c r="F488">
        <v>7</v>
      </c>
      <c r="G488">
        <v>2011</v>
      </c>
    </row>
    <row r="489" spans="1:7" x14ac:dyDescent="0.2">
      <c r="A489" s="16">
        <v>40737</v>
      </c>
      <c r="B489" t="s">
        <v>214</v>
      </c>
      <c r="C489" t="s">
        <v>217</v>
      </c>
      <c r="D489" t="s">
        <v>216</v>
      </c>
      <c r="E489">
        <v>5676.72</v>
      </c>
      <c r="F489">
        <v>7</v>
      </c>
      <c r="G489">
        <v>2011</v>
      </c>
    </row>
    <row r="490" spans="1:7" x14ac:dyDescent="0.2">
      <c r="A490" s="16">
        <v>40738</v>
      </c>
      <c r="B490" t="s">
        <v>219</v>
      </c>
      <c r="C490" t="s">
        <v>221</v>
      </c>
      <c r="D490" t="s">
        <v>213</v>
      </c>
      <c r="E490">
        <v>6981.2</v>
      </c>
      <c r="F490">
        <v>7</v>
      </c>
      <c r="G490">
        <v>2011</v>
      </c>
    </row>
    <row r="491" spans="1:7" x14ac:dyDescent="0.2">
      <c r="A491" s="16">
        <v>40739</v>
      </c>
      <c r="B491" t="s">
        <v>219</v>
      </c>
      <c r="C491" t="s">
        <v>215</v>
      </c>
      <c r="D491" t="s">
        <v>216</v>
      </c>
      <c r="E491">
        <v>6981.2</v>
      </c>
      <c r="F491">
        <v>7</v>
      </c>
      <c r="G491">
        <v>2011</v>
      </c>
    </row>
    <row r="492" spans="1:7" x14ac:dyDescent="0.2">
      <c r="A492" s="16">
        <v>40739</v>
      </c>
      <c r="B492" t="s">
        <v>220</v>
      </c>
      <c r="C492" t="s">
        <v>217</v>
      </c>
      <c r="D492" t="s">
        <v>218</v>
      </c>
      <c r="E492">
        <v>1599.6</v>
      </c>
      <c r="F492">
        <v>7</v>
      </c>
      <c r="G492">
        <v>2011</v>
      </c>
    </row>
    <row r="493" spans="1:7" x14ac:dyDescent="0.2">
      <c r="A493" s="16">
        <v>40740</v>
      </c>
      <c r="B493" t="s">
        <v>220</v>
      </c>
      <c r="C493" t="s">
        <v>212</v>
      </c>
      <c r="D493" t="s">
        <v>213</v>
      </c>
      <c r="E493">
        <v>1599.6</v>
      </c>
      <c r="F493">
        <v>7</v>
      </c>
      <c r="G493">
        <v>2011</v>
      </c>
    </row>
    <row r="494" spans="1:7" x14ac:dyDescent="0.2">
      <c r="A494" s="16">
        <v>40742</v>
      </c>
      <c r="B494" t="s">
        <v>220</v>
      </c>
      <c r="C494" t="s">
        <v>215</v>
      </c>
      <c r="D494" t="s">
        <v>216</v>
      </c>
      <c r="E494">
        <v>592.72</v>
      </c>
      <c r="F494">
        <v>7</v>
      </c>
      <c r="G494">
        <v>2011</v>
      </c>
    </row>
    <row r="495" spans="1:7" x14ac:dyDescent="0.2">
      <c r="A495" s="16">
        <v>40743</v>
      </c>
      <c r="B495" t="s">
        <v>220</v>
      </c>
      <c r="C495" t="s">
        <v>217</v>
      </c>
      <c r="D495" t="s">
        <v>218</v>
      </c>
      <c r="E495">
        <v>592.72</v>
      </c>
      <c r="F495">
        <v>7</v>
      </c>
      <c r="G495">
        <v>2011</v>
      </c>
    </row>
    <row r="496" spans="1:7" x14ac:dyDescent="0.2">
      <c r="A496" s="16">
        <v>40743</v>
      </c>
      <c r="B496" t="s">
        <v>219</v>
      </c>
      <c r="C496" t="s">
        <v>212</v>
      </c>
      <c r="D496" t="s">
        <v>213</v>
      </c>
      <c r="E496">
        <v>314.95999999999998</v>
      </c>
      <c r="F496">
        <v>7</v>
      </c>
      <c r="G496">
        <v>2011</v>
      </c>
    </row>
    <row r="497" spans="1:7" x14ac:dyDescent="0.2">
      <c r="A497" s="16">
        <v>40744</v>
      </c>
      <c r="B497" t="s">
        <v>219</v>
      </c>
      <c r="C497" t="s">
        <v>221</v>
      </c>
      <c r="D497" t="s">
        <v>216</v>
      </c>
      <c r="E497">
        <v>314.95999999999998</v>
      </c>
      <c r="F497">
        <v>7</v>
      </c>
      <c r="G497">
        <v>2011</v>
      </c>
    </row>
    <row r="498" spans="1:7" x14ac:dyDescent="0.2">
      <c r="A498" s="16">
        <v>40744</v>
      </c>
      <c r="B498" t="s">
        <v>211</v>
      </c>
      <c r="C498" t="s">
        <v>217</v>
      </c>
      <c r="D498" t="s">
        <v>218</v>
      </c>
      <c r="E498">
        <v>1599.6</v>
      </c>
      <c r="F498">
        <v>7</v>
      </c>
      <c r="G498">
        <v>2011</v>
      </c>
    </row>
    <row r="499" spans="1:7" x14ac:dyDescent="0.2">
      <c r="A499" s="16">
        <v>40746</v>
      </c>
      <c r="B499" t="s">
        <v>211</v>
      </c>
      <c r="C499" t="s">
        <v>217</v>
      </c>
      <c r="D499" t="s">
        <v>213</v>
      </c>
      <c r="E499">
        <v>8077.36</v>
      </c>
      <c r="F499">
        <v>7</v>
      </c>
      <c r="G499">
        <v>2011</v>
      </c>
    </row>
    <row r="500" spans="1:7" x14ac:dyDescent="0.2">
      <c r="A500" s="16">
        <v>40746</v>
      </c>
      <c r="B500" t="s">
        <v>214</v>
      </c>
      <c r="C500" t="s">
        <v>212</v>
      </c>
      <c r="D500" t="s">
        <v>213</v>
      </c>
      <c r="E500">
        <v>1599.6</v>
      </c>
      <c r="F500">
        <v>7</v>
      </c>
      <c r="G500">
        <v>2011</v>
      </c>
    </row>
    <row r="501" spans="1:7" x14ac:dyDescent="0.2">
      <c r="A501" s="16">
        <v>40747</v>
      </c>
      <c r="B501" t="s">
        <v>219</v>
      </c>
      <c r="C501" t="s">
        <v>217</v>
      </c>
      <c r="D501" t="s">
        <v>213</v>
      </c>
      <c r="E501">
        <v>5676.72</v>
      </c>
      <c r="F501">
        <v>7</v>
      </c>
      <c r="G501">
        <v>2011</v>
      </c>
    </row>
    <row r="502" spans="1:7" x14ac:dyDescent="0.2">
      <c r="A502" s="16">
        <v>40747</v>
      </c>
      <c r="B502" t="s">
        <v>211</v>
      </c>
      <c r="C502" t="s">
        <v>212</v>
      </c>
      <c r="D502" t="s">
        <v>216</v>
      </c>
      <c r="E502">
        <v>8077.36</v>
      </c>
      <c r="F502">
        <v>7</v>
      </c>
      <c r="G502">
        <v>2011</v>
      </c>
    </row>
    <row r="503" spans="1:7" x14ac:dyDescent="0.2">
      <c r="A503" s="16">
        <v>40748</v>
      </c>
      <c r="B503" t="s">
        <v>211</v>
      </c>
      <c r="C503" t="s">
        <v>215</v>
      </c>
      <c r="D503" t="s">
        <v>216</v>
      </c>
      <c r="E503">
        <v>1212.72</v>
      </c>
      <c r="F503">
        <v>7</v>
      </c>
      <c r="G503">
        <v>2011</v>
      </c>
    </row>
    <row r="504" spans="1:7" x14ac:dyDescent="0.2">
      <c r="A504" s="16">
        <v>40748</v>
      </c>
      <c r="B504" t="s">
        <v>219</v>
      </c>
      <c r="C504" t="s">
        <v>212</v>
      </c>
      <c r="D504" t="s">
        <v>213</v>
      </c>
      <c r="E504">
        <v>5676.72</v>
      </c>
      <c r="F504">
        <v>7</v>
      </c>
      <c r="G504">
        <v>2011</v>
      </c>
    </row>
    <row r="505" spans="1:7" x14ac:dyDescent="0.2">
      <c r="A505" s="16">
        <v>40749</v>
      </c>
      <c r="B505" t="s">
        <v>214</v>
      </c>
      <c r="C505" t="s">
        <v>217</v>
      </c>
      <c r="D505" t="s">
        <v>218</v>
      </c>
      <c r="E505">
        <v>1212.72</v>
      </c>
      <c r="F505">
        <v>7</v>
      </c>
      <c r="G505">
        <v>2011</v>
      </c>
    </row>
    <row r="506" spans="1:7" x14ac:dyDescent="0.2">
      <c r="A506" s="16">
        <v>40750</v>
      </c>
      <c r="B506" t="s">
        <v>219</v>
      </c>
      <c r="C506" t="s">
        <v>212</v>
      </c>
      <c r="D506" t="s">
        <v>216</v>
      </c>
      <c r="E506">
        <v>3868.8</v>
      </c>
      <c r="F506">
        <v>7</v>
      </c>
      <c r="G506">
        <v>2011</v>
      </c>
    </row>
    <row r="507" spans="1:7" x14ac:dyDescent="0.2">
      <c r="A507" s="16">
        <v>40750</v>
      </c>
      <c r="B507" t="s">
        <v>219</v>
      </c>
      <c r="C507" t="s">
        <v>212</v>
      </c>
      <c r="D507" t="s">
        <v>216</v>
      </c>
      <c r="E507">
        <v>3868.8</v>
      </c>
      <c r="F507">
        <v>7</v>
      </c>
      <c r="G507">
        <v>2011</v>
      </c>
    </row>
    <row r="508" spans="1:7" x14ac:dyDescent="0.2">
      <c r="A508" s="16">
        <v>40751</v>
      </c>
      <c r="B508" t="s">
        <v>211</v>
      </c>
      <c r="C508" t="s">
        <v>212</v>
      </c>
      <c r="D508" t="s">
        <v>216</v>
      </c>
      <c r="E508">
        <v>727.88</v>
      </c>
      <c r="F508">
        <v>7</v>
      </c>
      <c r="G508">
        <v>2011</v>
      </c>
    </row>
    <row r="509" spans="1:7" x14ac:dyDescent="0.2">
      <c r="A509" s="16">
        <v>40751</v>
      </c>
      <c r="B509" t="s">
        <v>211</v>
      </c>
      <c r="C509" t="s">
        <v>212</v>
      </c>
      <c r="D509" t="s">
        <v>218</v>
      </c>
      <c r="E509">
        <v>727.88</v>
      </c>
      <c r="F509">
        <v>7</v>
      </c>
      <c r="G509">
        <v>2011</v>
      </c>
    </row>
    <row r="510" spans="1:7" x14ac:dyDescent="0.2">
      <c r="A510" s="16">
        <v>40752</v>
      </c>
      <c r="B510" t="s">
        <v>211</v>
      </c>
      <c r="C510" t="s">
        <v>217</v>
      </c>
      <c r="D510" t="s">
        <v>218</v>
      </c>
      <c r="E510">
        <v>762.6</v>
      </c>
      <c r="F510">
        <v>7</v>
      </c>
      <c r="G510">
        <v>2011</v>
      </c>
    </row>
    <row r="511" spans="1:7" x14ac:dyDescent="0.2">
      <c r="A511" s="16">
        <v>40753</v>
      </c>
      <c r="B511" t="s">
        <v>220</v>
      </c>
      <c r="C511" t="s">
        <v>215</v>
      </c>
      <c r="D511" t="s">
        <v>218</v>
      </c>
      <c r="E511">
        <v>762.6</v>
      </c>
      <c r="F511">
        <v>7</v>
      </c>
      <c r="G511">
        <v>2011</v>
      </c>
    </row>
    <row r="512" spans="1:7" x14ac:dyDescent="0.2">
      <c r="A512" s="16">
        <v>40754</v>
      </c>
      <c r="B512" t="s">
        <v>220</v>
      </c>
      <c r="C512" t="s">
        <v>217</v>
      </c>
      <c r="D512" t="s">
        <v>213</v>
      </c>
      <c r="E512">
        <v>1112.28</v>
      </c>
      <c r="F512">
        <v>7</v>
      </c>
      <c r="G512">
        <v>2011</v>
      </c>
    </row>
    <row r="513" spans="1:7" x14ac:dyDescent="0.2">
      <c r="A513" s="16">
        <v>40755</v>
      </c>
      <c r="B513" t="s">
        <v>211</v>
      </c>
      <c r="C513" t="s">
        <v>212</v>
      </c>
      <c r="D513" t="s">
        <v>216</v>
      </c>
      <c r="E513">
        <v>1112.28</v>
      </c>
      <c r="F513">
        <v>7</v>
      </c>
      <c r="G513">
        <v>2011</v>
      </c>
    </row>
    <row r="514" spans="1:7" x14ac:dyDescent="0.2">
      <c r="A514" s="16">
        <v>40756</v>
      </c>
      <c r="B514" t="s">
        <v>219</v>
      </c>
      <c r="C514" t="s">
        <v>215</v>
      </c>
      <c r="D514" t="s">
        <v>218</v>
      </c>
      <c r="E514">
        <v>434</v>
      </c>
      <c r="F514">
        <v>8</v>
      </c>
      <c r="G514">
        <v>2011</v>
      </c>
    </row>
    <row r="515" spans="1:7" x14ac:dyDescent="0.2">
      <c r="A515" s="16">
        <v>40757</v>
      </c>
      <c r="B515" t="s">
        <v>219</v>
      </c>
      <c r="C515" t="s">
        <v>212</v>
      </c>
      <c r="D515" t="s">
        <v>213</v>
      </c>
      <c r="E515">
        <v>434</v>
      </c>
      <c r="F515">
        <v>8</v>
      </c>
      <c r="G515">
        <v>2011</v>
      </c>
    </row>
    <row r="516" spans="1:7" x14ac:dyDescent="0.2">
      <c r="A516" s="16">
        <v>40757</v>
      </c>
      <c r="B516" t="s">
        <v>211</v>
      </c>
      <c r="C516" t="s">
        <v>221</v>
      </c>
      <c r="D516" t="s">
        <v>216</v>
      </c>
      <c r="E516">
        <v>6792.72</v>
      </c>
      <c r="F516">
        <v>8</v>
      </c>
      <c r="G516">
        <v>2011</v>
      </c>
    </row>
    <row r="517" spans="1:7" x14ac:dyDescent="0.2">
      <c r="A517" s="16">
        <v>40758</v>
      </c>
      <c r="B517" t="s">
        <v>211</v>
      </c>
      <c r="C517" t="s">
        <v>215</v>
      </c>
      <c r="D517" t="s">
        <v>218</v>
      </c>
      <c r="E517">
        <v>6792.72</v>
      </c>
      <c r="F517">
        <v>8</v>
      </c>
      <c r="G517">
        <v>2011</v>
      </c>
    </row>
    <row r="518" spans="1:7" x14ac:dyDescent="0.2">
      <c r="A518" s="16">
        <v>40758</v>
      </c>
      <c r="B518" t="s">
        <v>214</v>
      </c>
      <c r="C518" t="s">
        <v>212</v>
      </c>
      <c r="D518" t="s">
        <v>213</v>
      </c>
      <c r="E518">
        <v>855.6</v>
      </c>
      <c r="F518">
        <v>8</v>
      </c>
      <c r="G518">
        <v>2011</v>
      </c>
    </row>
    <row r="519" spans="1:7" x14ac:dyDescent="0.2">
      <c r="A519" s="16">
        <v>40759</v>
      </c>
      <c r="B519" t="s">
        <v>211</v>
      </c>
      <c r="C519" t="s">
        <v>215</v>
      </c>
      <c r="D519" t="s">
        <v>216</v>
      </c>
      <c r="E519">
        <v>855.6</v>
      </c>
      <c r="F519">
        <v>8</v>
      </c>
      <c r="G519">
        <v>2011</v>
      </c>
    </row>
    <row r="520" spans="1:7" x14ac:dyDescent="0.2">
      <c r="A520" s="16">
        <v>40759</v>
      </c>
      <c r="B520" t="s">
        <v>219</v>
      </c>
      <c r="C520" t="s">
        <v>221</v>
      </c>
      <c r="D520" t="s">
        <v>213</v>
      </c>
      <c r="E520">
        <v>3899.8</v>
      </c>
      <c r="F520">
        <v>8</v>
      </c>
      <c r="G520">
        <v>2011</v>
      </c>
    </row>
    <row r="521" spans="1:7" x14ac:dyDescent="0.2">
      <c r="A521" s="16">
        <v>40759</v>
      </c>
      <c r="B521" t="s">
        <v>219</v>
      </c>
      <c r="C521" t="s">
        <v>217</v>
      </c>
      <c r="D521" t="s">
        <v>218</v>
      </c>
      <c r="E521">
        <v>3899.8</v>
      </c>
      <c r="F521">
        <v>8</v>
      </c>
      <c r="G521">
        <v>2011</v>
      </c>
    </row>
    <row r="522" spans="1:7" x14ac:dyDescent="0.2">
      <c r="A522" s="16">
        <v>40760</v>
      </c>
      <c r="B522" t="s">
        <v>214</v>
      </c>
      <c r="C522" t="s">
        <v>215</v>
      </c>
      <c r="D522" t="s">
        <v>216</v>
      </c>
      <c r="E522">
        <v>2852</v>
      </c>
      <c r="F522">
        <v>8</v>
      </c>
      <c r="G522">
        <v>2011</v>
      </c>
    </row>
    <row r="523" spans="1:7" x14ac:dyDescent="0.2">
      <c r="A523" s="16">
        <v>40761</v>
      </c>
      <c r="B523" t="s">
        <v>211</v>
      </c>
      <c r="C523" t="s">
        <v>212</v>
      </c>
      <c r="D523" t="s">
        <v>213</v>
      </c>
      <c r="E523">
        <v>6944</v>
      </c>
      <c r="F523">
        <v>8</v>
      </c>
      <c r="G523">
        <v>2011</v>
      </c>
    </row>
    <row r="524" spans="1:7" x14ac:dyDescent="0.2">
      <c r="A524" s="16">
        <v>40761</v>
      </c>
      <c r="B524" t="s">
        <v>220</v>
      </c>
      <c r="C524" t="s">
        <v>217</v>
      </c>
      <c r="D524" t="s">
        <v>218</v>
      </c>
      <c r="E524">
        <v>2852</v>
      </c>
      <c r="F524">
        <v>8</v>
      </c>
      <c r="G524">
        <v>2011</v>
      </c>
    </row>
    <row r="525" spans="1:7" x14ac:dyDescent="0.2">
      <c r="A525" s="16">
        <v>40762</v>
      </c>
      <c r="B525" t="s">
        <v>211</v>
      </c>
      <c r="C525" t="s">
        <v>212</v>
      </c>
      <c r="D525" t="s">
        <v>213</v>
      </c>
      <c r="E525">
        <v>3968</v>
      </c>
      <c r="F525">
        <v>8</v>
      </c>
      <c r="G525">
        <v>2011</v>
      </c>
    </row>
    <row r="526" spans="1:7" x14ac:dyDescent="0.2">
      <c r="A526" s="16">
        <v>40762</v>
      </c>
      <c r="B526" t="s">
        <v>219</v>
      </c>
      <c r="C526" t="s">
        <v>215</v>
      </c>
      <c r="D526" t="s">
        <v>216</v>
      </c>
      <c r="E526">
        <v>2095.6</v>
      </c>
      <c r="F526">
        <v>8</v>
      </c>
      <c r="G526">
        <v>2011</v>
      </c>
    </row>
    <row r="527" spans="1:7" x14ac:dyDescent="0.2">
      <c r="A527" s="16">
        <v>40762</v>
      </c>
      <c r="B527" t="s">
        <v>211</v>
      </c>
      <c r="C527" t="s">
        <v>221</v>
      </c>
      <c r="D527" t="s">
        <v>213</v>
      </c>
      <c r="E527">
        <v>6944</v>
      </c>
      <c r="F527">
        <v>8</v>
      </c>
      <c r="G527">
        <v>2011</v>
      </c>
    </row>
    <row r="528" spans="1:7" x14ac:dyDescent="0.2">
      <c r="A528" s="16">
        <v>40762</v>
      </c>
      <c r="B528" t="s">
        <v>219</v>
      </c>
      <c r="C528" t="s">
        <v>217</v>
      </c>
      <c r="D528" t="s">
        <v>213</v>
      </c>
      <c r="E528">
        <v>2095.6</v>
      </c>
      <c r="F528">
        <v>8</v>
      </c>
      <c r="G528">
        <v>2011</v>
      </c>
    </row>
    <row r="529" spans="1:7" x14ac:dyDescent="0.2">
      <c r="A529" s="16">
        <v>40763</v>
      </c>
      <c r="B529" t="s">
        <v>211</v>
      </c>
      <c r="C529" t="s">
        <v>215</v>
      </c>
      <c r="D529" t="s">
        <v>218</v>
      </c>
      <c r="E529">
        <v>1550</v>
      </c>
      <c r="F529">
        <v>8</v>
      </c>
      <c r="G529">
        <v>2011</v>
      </c>
    </row>
    <row r="530" spans="1:7" x14ac:dyDescent="0.2">
      <c r="A530" s="16">
        <v>40763</v>
      </c>
      <c r="B530" t="s">
        <v>211</v>
      </c>
      <c r="C530" t="s">
        <v>221</v>
      </c>
      <c r="D530" t="s">
        <v>216</v>
      </c>
      <c r="E530">
        <v>3968</v>
      </c>
      <c r="F530">
        <v>8</v>
      </c>
      <c r="G530">
        <v>2011</v>
      </c>
    </row>
    <row r="531" spans="1:7" x14ac:dyDescent="0.2">
      <c r="A531" s="16">
        <v>40764</v>
      </c>
      <c r="B531" t="s">
        <v>211</v>
      </c>
      <c r="C531" t="s">
        <v>217</v>
      </c>
      <c r="D531" t="s">
        <v>216</v>
      </c>
      <c r="E531">
        <v>1550</v>
      </c>
      <c r="F531">
        <v>8</v>
      </c>
      <c r="G531">
        <v>2011</v>
      </c>
    </row>
    <row r="532" spans="1:7" x14ac:dyDescent="0.2">
      <c r="A532" s="16">
        <v>40764</v>
      </c>
      <c r="B532" t="s">
        <v>219</v>
      </c>
      <c r="C532" t="s">
        <v>212</v>
      </c>
      <c r="D532" t="s">
        <v>216</v>
      </c>
      <c r="E532">
        <v>5679.2</v>
      </c>
      <c r="F532">
        <v>8</v>
      </c>
      <c r="G532">
        <v>2011</v>
      </c>
    </row>
    <row r="533" spans="1:7" x14ac:dyDescent="0.2">
      <c r="A533" s="16">
        <v>40765</v>
      </c>
      <c r="B533" t="s">
        <v>211</v>
      </c>
      <c r="C533" t="s">
        <v>215</v>
      </c>
      <c r="D533" t="s">
        <v>218</v>
      </c>
      <c r="E533">
        <v>3982.88</v>
      </c>
      <c r="F533">
        <v>8</v>
      </c>
      <c r="G533">
        <v>2011</v>
      </c>
    </row>
    <row r="534" spans="1:7" x14ac:dyDescent="0.2">
      <c r="A534" s="16">
        <v>40765</v>
      </c>
      <c r="B534" t="s">
        <v>219</v>
      </c>
      <c r="C534" t="s">
        <v>212</v>
      </c>
      <c r="D534" t="s">
        <v>216</v>
      </c>
      <c r="E534">
        <v>5679.2</v>
      </c>
      <c r="F534">
        <v>8</v>
      </c>
      <c r="G534">
        <v>2011</v>
      </c>
    </row>
    <row r="535" spans="1:7" x14ac:dyDescent="0.2">
      <c r="A535" s="16">
        <v>40766</v>
      </c>
      <c r="B535" t="s">
        <v>220</v>
      </c>
      <c r="C535" t="s">
        <v>212</v>
      </c>
      <c r="D535" t="s">
        <v>218</v>
      </c>
      <c r="E535">
        <v>3134.72</v>
      </c>
      <c r="F535">
        <v>8</v>
      </c>
      <c r="G535">
        <v>2011</v>
      </c>
    </row>
    <row r="536" spans="1:7" x14ac:dyDescent="0.2">
      <c r="A536" s="16">
        <v>40766</v>
      </c>
      <c r="B536" t="s">
        <v>214</v>
      </c>
      <c r="C536" t="s">
        <v>217</v>
      </c>
      <c r="D536" t="s">
        <v>218</v>
      </c>
      <c r="E536">
        <v>3982.88</v>
      </c>
      <c r="F536">
        <v>8</v>
      </c>
      <c r="G536">
        <v>2011</v>
      </c>
    </row>
    <row r="537" spans="1:7" x14ac:dyDescent="0.2">
      <c r="A537" s="16">
        <v>40767</v>
      </c>
      <c r="B537" t="s">
        <v>219</v>
      </c>
      <c r="C537" t="s">
        <v>215</v>
      </c>
      <c r="D537" t="s">
        <v>213</v>
      </c>
      <c r="E537">
        <v>3134.72</v>
      </c>
      <c r="F537">
        <v>8</v>
      </c>
      <c r="G537">
        <v>2011</v>
      </c>
    </row>
    <row r="538" spans="1:7" x14ac:dyDescent="0.2">
      <c r="A538" s="16">
        <v>40768</v>
      </c>
      <c r="B538" t="s">
        <v>211</v>
      </c>
      <c r="C538" t="s">
        <v>212</v>
      </c>
      <c r="D538" t="s">
        <v>216</v>
      </c>
      <c r="E538">
        <v>4030</v>
      </c>
      <c r="F538">
        <v>8</v>
      </c>
      <c r="G538">
        <v>2011</v>
      </c>
    </row>
    <row r="539" spans="1:7" x14ac:dyDescent="0.2">
      <c r="A539" s="16">
        <v>40768</v>
      </c>
      <c r="B539" t="s">
        <v>211</v>
      </c>
      <c r="C539" t="s">
        <v>217</v>
      </c>
      <c r="D539" t="s">
        <v>218</v>
      </c>
      <c r="E539">
        <v>8156.72</v>
      </c>
      <c r="F539">
        <v>8</v>
      </c>
      <c r="G539">
        <v>2011</v>
      </c>
    </row>
    <row r="540" spans="1:7" x14ac:dyDescent="0.2">
      <c r="A540" s="16">
        <v>40769</v>
      </c>
      <c r="B540" t="s">
        <v>211</v>
      </c>
      <c r="C540" t="s">
        <v>215</v>
      </c>
      <c r="D540" t="s">
        <v>218</v>
      </c>
      <c r="E540">
        <v>6981.2</v>
      </c>
      <c r="F540">
        <v>8</v>
      </c>
      <c r="G540">
        <v>2011</v>
      </c>
    </row>
    <row r="541" spans="1:7" x14ac:dyDescent="0.2">
      <c r="A541" s="16">
        <v>40769</v>
      </c>
      <c r="B541" t="s">
        <v>211</v>
      </c>
      <c r="C541" t="s">
        <v>212</v>
      </c>
      <c r="D541" t="s">
        <v>213</v>
      </c>
      <c r="E541">
        <v>5676.72</v>
      </c>
      <c r="F541">
        <v>8</v>
      </c>
      <c r="G541">
        <v>2011</v>
      </c>
    </row>
    <row r="542" spans="1:7" x14ac:dyDescent="0.2">
      <c r="A542" s="16">
        <v>40769</v>
      </c>
      <c r="B542" t="s">
        <v>214</v>
      </c>
      <c r="C542" t="s">
        <v>221</v>
      </c>
      <c r="D542" t="s">
        <v>216</v>
      </c>
      <c r="E542">
        <v>5676.72</v>
      </c>
      <c r="F542">
        <v>8</v>
      </c>
      <c r="G542">
        <v>2011</v>
      </c>
    </row>
    <row r="543" spans="1:7" x14ac:dyDescent="0.2">
      <c r="A543" s="16">
        <v>40770</v>
      </c>
      <c r="B543" t="s">
        <v>211</v>
      </c>
      <c r="C543" t="s">
        <v>217</v>
      </c>
      <c r="D543" t="s">
        <v>213</v>
      </c>
      <c r="E543">
        <v>6981.2</v>
      </c>
      <c r="F543">
        <v>8</v>
      </c>
      <c r="G543">
        <v>2011</v>
      </c>
    </row>
    <row r="544" spans="1:7" x14ac:dyDescent="0.2">
      <c r="A544" s="16">
        <v>40770</v>
      </c>
      <c r="B544" t="s">
        <v>219</v>
      </c>
      <c r="C544" t="s">
        <v>212</v>
      </c>
      <c r="D544" t="s">
        <v>216</v>
      </c>
      <c r="E544">
        <v>1599.6</v>
      </c>
      <c r="F544">
        <v>8</v>
      </c>
      <c r="G544">
        <v>2011</v>
      </c>
    </row>
    <row r="545" spans="1:7" x14ac:dyDescent="0.2">
      <c r="A545" s="16">
        <v>40772</v>
      </c>
      <c r="B545" t="s">
        <v>219</v>
      </c>
      <c r="C545" t="s">
        <v>221</v>
      </c>
      <c r="D545" t="s">
        <v>218</v>
      </c>
      <c r="E545">
        <v>1599.6</v>
      </c>
      <c r="F545">
        <v>8</v>
      </c>
      <c r="G545">
        <v>2011</v>
      </c>
    </row>
    <row r="546" spans="1:7" x14ac:dyDescent="0.2">
      <c r="A546" s="16">
        <v>40772</v>
      </c>
      <c r="B546" t="s">
        <v>211</v>
      </c>
      <c r="C546" t="s">
        <v>215</v>
      </c>
      <c r="D546" t="s">
        <v>213</v>
      </c>
      <c r="E546">
        <v>592.72</v>
      </c>
      <c r="F546">
        <v>8</v>
      </c>
      <c r="G546">
        <v>2011</v>
      </c>
    </row>
    <row r="547" spans="1:7" x14ac:dyDescent="0.2">
      <c r="A547" s="16">
        <v>40774</v>
      </c>
      <c r="B547" t="s">
        <v>211</v>
      </c>
      <c r="C547" t="s">
        <v>217</v>
      </c>
      <c r="D547" t="s">
        <v>216</v>
      </c>
      <c r="E547">
        <v>592.72</v>
      </c>
      <c r="F547">
        <v>8</v>
      </c>
      <c r="G547">
        <v>2011</v>
      </c>
    </row>
    <row r="548" spans="1:7" x14ac:dyDescent="0.2">
      <c r="A548" s="16">
        <v>40775</v>
      </c>
      <c r="B548" t="s">
        <v>211</v>
      </c>
      <c r="C548" t="s">
        <v>215</v>
      </c>
      <c r="D548" t="s">
        <v>218</v>
      </c>
      <c r="E548">
        <v>314.95999999999998</v>
      </c>
      <c r="F548">
        <v>8</v>
      </c>
      <c r="G548">
        <v>2011</v>
      </c>
    </row>
    <row r="549" spans="1:7" x14ac:dyDescent="0.2">
      <c r="A549" s="16">
        <v>40775</v>
      </c>
      <c r="B549" t="s">
        <v>211</v>
      </c>
      <c r="C549" t="s">
        <v>221</v>
      </c>
      <c r="D549" t="s">
        <v>213</v>
      </c>
      <c r="E549">
        <v>314.95999999999998</v>
      </c>
      <c r="F549">
        <v>8</v>
      </c>
      <c r="G549">
        <v>2011</v>
      </c>
    </row>
    <row r="550" spans="1:7" x14ac:dyDescent="0.2">
      <c r="A550" s="16">
        <v>40776</v>
      </c>
      <c r="B550" t="s">
        <v>219</v>
      </c>
      <c r="C550" t="s">
        <v>217</v>
      </c>
      <c r="D550" t="s">
        <v>216</v>
      </c>
      <c r="E550">
        <v>1599.6</v>
      </c>
      <c r="F550">
        <v>8</v>
      </c>
      <c r="G550">
        <v>2011</v>
      </c>
    </row>
    <row r="551" spans="1:7" x14ac:dyDescent="0.2">
      <c r="A551" s="16">
        <v>40776</v>
      </c>
      <c r="B551" t="s">
        <v>211</v>
      </c>
      <c r="C551" t="s">
        <v>212</v>
      </c>
      <c r="D551" t="s">
        <v>213</v>
      </c>
      <c r="E551">
        <v>8077.36</v>
      </c>
      <c r="F551">
        <v>8</v>
      </c>
      <c r="G551">
        <v>2011</v>
      </c>
    </row>
    <row r="552" spans="1:7" x14ac:dyDescent="0.2">
      <c r="A552" s="16">
        <v>40776</v>
      </c>
      <c r="B552" t="s">
        <v>219</v>
      </c>
      <c r="C552" t="s">
        <v>215</v>
      </c>
      <c r="D552" t="s">
        <v>213</v>
      </c>
      <c r="E552">
        <v>1599.6</v>
      </c>
      <c r="F552">
        <v>8</v>
      </c>
      <c r="G552">
        <v>2011</v>
      </c>
    </row>
    <row r="553" spans="1:7" x14ac:dyDescent="0.2">
      <c r="A553" s="16">
        <v>40777</v>
      </c>
      <c r="B553" t="s">
        <v>220</v>
      </c>
      <c r="C553" t="s">
        <v>215</v>
      </c>
      <c r="D553" t="s">
        <v>213</v>
      </c>
      <c r="E553">
        <v>8077.36</v>
      </c>
      <c r="F553">
        <v>8</v>
      </c>
      <c r="G553">
        <v>2011</v>
      </c>
    </row>
    <row r="554" spans="1:7" x14ac:dyDescent="0.2">
      <c r="A554" s="16">
        <v>40778</v>
      </c>
      <c r="B554" t="s">
        <v>211</v>
      </c>
      <c r="C554" t="s">
        <v>212</v>
      </c>
      <c r="D554" t="s">
        <v>218</v>
      </c>
      <c r="E554">
        <v>5676.72</v>
      </c>
      <c r="F554">
        <v>8</v>
      </c>
      <c r="G554">
        <v>2011</v>
      </c>
    </row>
    <row r="555" spans="1:7" x14ac:dyDescent="0.2">
      <c r="A555" s="16">
        <v>40778</v>
      </c>
      <c r="B555" t="s">
        <v>214</v>
      </c>
      <c r="C555" t="s">
        <v>217</v>
      </c>
      <c r="D555" t="s">
        <v>216</v>
      </c>
      <c r="E555">
        <v>5676.72</v>
      </c>
      <c r="F555">
        <v>8</v>
      </c>
      <c r="G555">
        <v>2011</v>
      </c>
    </row>
    <row r="556" spans="1:7" x14ac:dyDescent="0.2">
      <c r="A556" s="16">
        <v>40779</v>
      </c>
      <c r="B556" t="s">
        <v>219</v>
      </c>
      <c r="C556" t="s">
        <v>217</v>
      </c>
      <c r="D556" t="s">
        <v>216</v>
      </c>
      <c r="E556">
        <v>1212.72</v>
      </c>
      <c r="F556">
        <v>8</v>
      </c>
      <c r="G556">
        <v>2011</v>
      </c>
    </row>
    <row r="557" spans="1:7" x14ac:dyDescent="0.2">
      <c r="A557" s="16">
        <v>40779</v>
      </c>
      <c r="B557" t="s">
        <v>219</v>
      </c>
      <c r="C557" t="s">
        <v>221</v>
      </c>
      <c r="D557" t="s">
        <v>216</v>
      </c>
      <c r="E557">
        <v>1212.72</v>
      </c>
      <c r="F557">
        <v>8</v>
      </c>
      <c r="G557">
        <v>2011</v>
      </c>
    </row>
    <row r="558" spans="1:7" x14ac:dyDescent="0.2">
      <c r="A558" s="16">
        <v>40780</v>
      </c>
      <c r="B558" t="s">
        <v>211</v>
      </c>
      <c r="C558" t="s">
        <v>212</v>
      </c>
      <c r="D558" t="s">
        <v>216</v>
      </c>
      <c r="E558">
        <v>3868.8</v>
      </c>
      <c r="F558">
        <v>8</v>
      </c>
      <c r="G558">
        <v>2011</v>
      </c>
    </row>
    <row r="559" spans="1:7" x14ac:dyDescent="0.2">
      <c r="A559" s="16">
        <v>40781</v>
      </c>
      <c r="B559" t="s">
        <v>211</v>
      </c>
      <c r="C559" t="s">
        <v>212</v>
      </c>
      <c r="D559" t="s">
        <v>218</v>
      </c>
      <c r="E559">
        <v>727.88</v>
      </c>
      <c r="F559">
        <v>8</v>
      </c>
      <c r="G559">
        <v>2011</v>
      </c>
    </row>
    <row r="560" spans="1:7" x14ac:dyDescent="0.2">
      <c r="A560" s="16">
        <v>40781</v>
      </c>
      <c r="B560" t="s">
        <v>211</v>
      </c>
      <c r="C560" t="s">
        <v>217</v>
      </c>
      <c r="D560" t="s">
        <v>218</v>
      </c>
      <c r="E560">
        <v>3868.8</v>
      </c>
      <c r="F560">
        <v>8</v>
      </c>
      <c r="G560">
        <v>2011</v>
      </c>
    </row>
    <row r="561" spans="1:7" x14ac:dyDescent="0.2">
      <c r="A561" s="16">
        <v>40782</v>
      </c>
      <c r="B561" t="s">
        <v>214</v>
      </c>
      <c r="C561" t="s">
        <v>217</v>
      </c>
      <c r="D561" t="s">
        <v>218</v>
      </c>
      <c r="E561">
        <v>727.88</v>
      </c>
      <c r="F561">
        <v>8</v>
      </c>
      <c r="G561">
        <v>2011</v>
      </c>
    </row>
    <row r="562" spans="1:7" x14ac:dyDescent="0.2">
      <c r="A562" s="16">
        <v>40783</v>
      </c>
      <c r="B562" t="s">
        <v>219</v>
      </c>
      <c r="C562" t="s">
        <v>215</v>
      </c>
      <c r="D562" t="s">
        <v>216</v>
      </c>
      <c r="E562">
        <v>762.6</v>
      </c>
      <c r="F562">
        <v>8</v>
      </c>
      <c r="G562">
        <v>2011</v>
      </c>
    </row>
    <row r="563" spans="1:7" x14ac:dyDescent="0.2">
      <c r="A563" s="16">
        <v>40783</v>
      </c>
      <c r="B563" t="s">
        <v>219</v>
      </c>
      <c r="C563" t="s">
        <v>212</v>
      </c>
      <c r="D563" t="s">
        <v>213</v>
      </c>
      <c r="E563">
        <v>762.6</v>
      </c>
      <c r="F563">
        <v>8</v>
      </c>
      <c r="G563">
        <v>2011</v>
      </c>
    </row>
    <row r="564" spans="1:7" x14ac:dyDescent="0.2">
      <c r="A564" s="16">
        <v>40784</v>
      </c>
      <c r="B564" t="s">
        <v>219</v>
      </c>
      <c r="C564" t="s">
        <v>217</v>
      </c>
      <c r="D564" t="s">
        <v>218</v>
      </c>
      <c r="E564">
        <v>1112.28</v>
      </c>
      <c r="F564">
        <v>8</v>
      </c>
      <c r="G564">
        <v>2011</v>
      </c>
    </row>
    <row r="565" spans="1:7" x14ac:dyDescent="0.2">
      <c r="A565" s="16">
        <v>40787</v>
      </c>
      <c r="B565" t="s">
        <v>220</v>
      </c>
      <c r="C565" t="s">
        <v>212</v>
      </c>
      <c r="D565" t="s">
        <v>213</v>
      </c>
      <c r="E565">
        <v>1112.28</v>
      </c>
      <c r="F565">
        <v>9</v>
      </c>
      <c r="G565">
        <v>2011</v>
      </c>
    </row>
    <row r="566" spans="1:7" x14ac:dyDescent="0.2">
      <c r="A566" s="16">
        <v>40788</v>
      </c>
      <c r="B566" t="s">
        <v>220</v>
      </c>
      <c r="C566" t="s">
        <v>212</v>
      </c>
      <c r="D566" t="s">
        <v>216</v>
      </c>
      <c r="E566">
        <v>434</v>
      </c>
      <c r="F566">
        <v>9</v>
      </c>
      <c r="G566">
        <v>2011</v>
      </c>
    </row>
    <row r="567" spans="1:7" x14ac:dyDescent="0.2">
      <c r="A567" s="16">
        <v>40788</v>
      </c>
      <c r="B567" t="s">
        <v>220</v>
      </c>
      <c r="C567" t="s">
        <v>212</v>
      </c>
      <c r="D567" t="s">
        <v>218</v>
      </c>
      <c r="E567">
        <v>434</v>
      </c>
      <c r="F567">
        <v>9</v>
      </c>
      <c r="G567">
        <v>2011</v>
      </c>
    </row>
    <row r="568" spans="1:7" x14ac:dyDescent="0.2">
      <c r="A568" s="16">
        <v>40789</v>
      </c>
      <c r="B568" t="s">
        <v>219</v>
      </c>
      <c r="C568" t="s">
        <v>212</v>
      </c>
      <c r="D568" t="s">
        <v>213</v>
      </c>
      <c r="E568">
        <v>6792.72</v>
      </c>
      <c r="F568">
        <v>9</v>
      </c>
      <c r="G568">
        <v>2011</v>
      </c>
    </row>
    <row r="569" spans="1:7" x14ac:dyDescent="0.2">
      <c r="A569" s="16">
        <v>40789</v>
      </c>
      <c r="B569" t="s">
        <v>219</v>
      </c>
      <c r="C569" t="s">
        <v>217</v>
      </c>
      <c r="D569" t="s">
        <v>216</v>
      </c>
      <c r="E569">
        <v>6792.72</v>
      </c>
      <c r="F569">
        <v>9</v>
      </c>
      <c r="G569">
        <v>2011</v>
      </c>
    </row>
    <row r="570" spans="1:7" x14ac:dyDescent="0.2">
      <c r="A570" s="16">
        <v>40791</v>
      </c>
      <c r="B570" t="s">
        <v>211</v>
      </c>
      <c r="C570" t="s">
        <v>215</v>
      </c>
      <c r="D570" t="s">
        <v>218</v>
      </c>
      <c r="E570">
        <v>855.6</v>
      </c>
      <c r="F570">
        <v>9</v>
      </c>
      <c r="G570">
        <v>2011</v>
      </c>
    </row>
    <row r="571" spans="1:7" x14ac:dyDescent="0.2">
      <c r="A571" s="16">
        <v>40792</v>
      </c>
      <c r="B571" t="s">
        <v>214</v>
      </c>
      <c r="C571" t="s">
        <v>217</v>
      </c>
      <c r="D571" t="s">
        <v>213</v>
      </c>
      <c r="E571">
        <v>855.6</v>
      </c>
      <c r="F571">
        <v>9</v>
      </c>
      <c r="G571">
        <v>2011</v>
      </c>
    </row>
    <row r="572" spans="1:7" x14ac:dyDescent="0.2">
      <c r="A572" s="16">
        <v>40793</v>
      </c>
      <c r="B572" t="s">
        <v>214</v>
      </c>
      <c r="C572" t="s">
        <v>212</v>
      </c>
      <c r="D572" t="s">
        <v>216</v>
      </c>
      <c r="E572">
        <v>3899.8</v>
      </c>
      <c r="F572">
        <v>9</v>
      </c>
      <c r="G572">
        <v>2011</v>
      </c>
    </row>
    <row r="573" spans="1:7" x14ac:dyDescent="0.2">
      <c r="A573" s="16">
        <v>40794</v>
      </c>
      <c r="B573" t="s">
        <v>211</v>
      </c>
      <c r="C573" t="s">
        <v>215</v>
      </c>
      <c r="D573" t="s">
        <v>218</v>
      </c>
      <c r="E573">
        <v>3899.8</v>
      </c>
      <c r="F573">
        <v>9</v>
      </c>
      <c r="G573">
        <v>2011</v>
      </c>
    </row>
    <row r="574" spans="1:7" x14ac:dyDescent="0.2">
      <c r="A574" s="16">
        <v>40795</v>
      </c>
      <c r="B574" t="s">
        <v>219</v>
      </c>
      <c r="C574" t="s">
        <v>212</v>
      </c>
      <c r="D574" t="s">
        <v>213</v>
      </c>
      <c r="E574">
        <v>2852</v>
      </c>
      <c r="F574">
        <v>9</v>
      </c>
      <c r="G574">
        <v>2011</v>
      </c>
    </row>
    <row r="575" spans="1:7" x14ac:dyDescent="0.2">
      <c r="A575" s="16">
        <v>40795</v>
      </c>
      <c r="B575" t="s">
        <v>219</v>
      </c>
      <c r="C575" t="s">
        <v>221</v>
      </c>
      <c r="D575" t="s">
        <v>213</v>
      </c>
      <c r="E575">
        <v>2852</v>
      </c>
      <c r="F575">
        <v>9</v>
      </c>
      <c r="G575">
        <v>2011</v>
      </c>
    </row>
    <row r="576" spans="1:7" x14ac:dyDescent="0.2">
      <c r="A576" s="16">
        <v>40796</v>
      </c>
      <c r="B576" t="s">
        <v>211</v>
      </c>
      <c r="C576" t="s">
        <v>212</v>
      </c>
      <c r="D576" t="s">
        <v>213</v>
      </c>
      <c r="E576">
        <v>6944</v>
      </c>
      <c r="F576">
        <v>9</v>
      </c>
      <c r="G576">
        <v>2011</v>
      </c>
    </row>
    <row r="577" spans="1:7" x14ac:dyDescent="0.2">
      <c r="A577" s="16">
        <v>40796</v>
      </c>
      <c r="B577" t="s">
        <v>220</v>
      </c>
      <c r="C577" t="s">
        <v>215</v>
      </c>
      <c r="D577" t="s">
        <v>216</v>
      </c>
      <c r="E577">
        <v>6944</v>
      </c>
      <c r="F577">
        <v>9</v>
      </c>
      <c r="G577">
        <v>2011</v>
      </c>
    </row>
    <row r="578" spans="1:7" x14ac:dyDescent="0.2">
      <c r="A578" s="16">
        <v>40797</v>
      </c>
      <c r="B578" t="s">
        <v>211</v>
      </c>
      <c r="C578" t="s">
        <v>215</v>
      </c>
      <c r="D578" t="s">
        <v>213</v>
      </c>
      <c r="E578">
        <v>2095.6</v>
      </c>
      <c r="F578">
        <v>9</v>
      </c>
      <c r="G578">
        <v>2011</v>
      </c>
    </row>
    <row r="579" spans="1:7" x14ac:dyDescent="0.2">
      <c r="A579" s="16">
        <v>40798</v>
      </c>
      <c r="B579" t="s">
        <v>214</v>
      </c>
      <c r="C579" t="s">
        <v>221</v>
      </c>
      <c r="D579" t="s">
        <v>218</v>
      </c>
      <c r="E579">
        <v>3968</v>
      </c>
      <c r="F579">
        <v>9</v>
      </c>
      <c r="G579">
        <v>2011</v>
      </c>
    </row>
    <row r="580" spans="1:7" x14ac:dyDescent="0.2">
      <c r="A580" s="16">
        <v>40798</v>
      </c>
      <c r="B580" t="s">
        <v>211</v>
      </c>
      <c r="C580" t="s">
        <v>217</v>
      </c>
      <c r="D580" t="s">
        <v>216</v>
      </c>
      <c r="E580">
        <v>2095.6</v>
      </c>
      <c r="F580">
        <v>9</v>
      </c>
      <c r="G580">
        <v>2011</v>
      </c>
    </row>
    <row r="581" spans="1:7" x14ac:dyDescent="0.2">
      <c r="A581" s="16">
        <v>40799</v>
      </c>
      <c r="B581" t="s">
        <v>211</v>
      </c>
      <c r="C581" t="s">
        <v>215</v>
      </c>
      <c r="D581" t="s">
        <v>216</v>
      </c>
      <c r="E581">
        <v>3968</v>
      </c>
      <c r="F581">
        <v>9</v>
      </c>
      <c r="G581">
        <v>2011</v>
      </c>
    </row>
    <row r="582" spans="1:7" x14ac:dyDescent="0.2">
      <c r="A582" s="16">
        <v>40800</v>
      </c>
      <c r="B582" t="s">
        <v>219</v>
      </c>
      <c r="C582" t="s">
        <v>212</v>
      </c>
      <c r="D582" t="s">
        <v>216</v>
      </c>
      <c r="E582">
        <v>1550</v>
      </c>
      <c r="F582">
        <v>9</v>
      </c>
      <c r="G582">
        <v>2011</v>
      </c>
    </row>
    <row r="583" spans="1:7" x14ac:dyDescent="0.2">
      <c r="A583" s="16">
        <v>40800</v>
      </c>
      <c r="B583" t="s">
        <v>219</v>
      </c>
      <c r="C583" t="s">
        <v>217</v>
      </c>
      <c r="D583" t="s">
        <v>216</v>
      </c>
      <c r="E583">
        <v>1550</v>
      </c>
      <c r="F583">
        <v>9</v>
      </c>
      <c r="G583">
        <v>2011</v>
      </c>
    </row>
    <row r="584" spans="1:7" x14ac:dyDescent="0.2">
      <c r="A584" s="16">
        <v>40801</v>
      </c>
      <c r="B584" t="s">
        <v>214</v>
      </c>
      <c r="C584" t="s">
        <v>215</v>
      </c>
      <c r="D584" t="s">
        <v>218</v>
      </c>
      <c r="E584">
        <v>5679.2</v>
      </c>
      <c r="F584">
        <v>9</v>
      </c>
      <c r="G584">
        <v>2011</v>
      </c>
    </row>
    <row r="585" spans="1:7" x14ac:dyDescent="0.2">
      <c r="A585" s="16">
        <v>40801</v>
      </c>
      <c r="B585" t="s">
        <v>211</v>
      </c>
      <c r="C585" t="s">
        <v>221</v>
      </c>
      <c r="D585" t="s">
        <v>218</v>
      </c>
      <c r="E585">
        <v>5679.2</v>
      </c>
      <c r="F585">
        <v>9</v>
      </c>
      <c r="G585">
        <v>2011</v>
      </c>
    </row>
    <row r="586" spans="1:7" x14ac:dyDescent="0.2">
      <c r="A586" s="16">
        <v>40802</v>
      </c>
      <c r="B586" t="s">
        <v>214</v>
      </c>
      <c r="C586" t="s">
        <v>217</v>
      </c>
      <c r="D586" t="s">
        <v>218</v>
      </c>
      <c r="E586">
        <v>3982.88</v>
      </c>
      <c r="F586">
        <v>9</v>
      </c>
      <c r="G586">
        <v>2011</v>
      </c>
    </row>
    <row r="587" spans="1:7" x14ac:dyDescent="0.2">
      <c r="A587" s="16">
        <v>40802</v>
      </c>
      <c r="B587" t="s">
        <v>211</v>
      </c>
      <c r="C587" t="s">
        <v>212</v>
      </c>
      <c r="D587" t="s">
        <v>213</v>
      </c>
      <c r="E587">
        <v>3982.88</v>
      </c>
      <c r="F587">
        <v>9</v>
      </c>
      <c r="G587">
        <v>2011</v>
      </c>
    </row>
    <row r="588" spans="1:7" x14ac:dyDescent="0.2">
      <c r="A588" s="16">
        <v>40803</v>
      </c>
      <c r="B588" t="s">
        <v>220</v>
      </c>
      <c r="C588" t="s">
        <v>221</v>
      </c>
      <c r="D588" t="s">
        <v>216</v>
      </c>
      <c r="E588">
        <v>3134.72</v>
      </c>
      <c r="F588">
        <v>9</v>
      </c>
      <c r="G588">
        <v>2011</v>
      </c>
    </row>
    <row r="589" spans="1:7" x14ac:dyDescent="0.2">
      <c r="A589" s="16">
        <v>40806</v>
      </c>
      <c r="B589" t="s">
        <v>219</v>
      </c>
      <c r="C589" t="s">
        <v>215</v>
      </c>
      <c r="D589" t="s">
        <v>218</v>
      </c>
      <c r="E589">
        <v>3134.72</v>
      </c>
      <c r="F589">
        <v>9</v>
      </c>
      <c r="G589">
        <v>2011</v>
      </c>
    </row>
    <row r="590" spans="1:7" x14ac:dyDescent="0.2">
      <c r="A590" s="16">
        <v>40807</v>
      </c>
      <c r="B590" t="s">
        <v>214</v>
      </c>
      <c r="C590" t="s">
        <v>212</v>
      </c>
      <c r="D590" t="s">
        <v>216</v>
      </c>
      <c r="E590">
        <v>8156.72</v>
      </c>
      <c r="F590">
        <v>9</v>
      </c>
      <c r="G590">
        <v>2011</v>
      </c>
    </row>
    <row r="591" spans="1:7" x14ac:dyDescent="0.2">
      <c r="A591" s="16">
        <v>40807</v>
      </c>
      <c r="B591" t="s">
        <v>211</v>
      </c>
      <c r="C591" t="s">
        <v>217</v>
      </c>
      <c r="D591" t="s">
        <v>213</v>
      </c>
      <c r="E591">
        <v>9238</v>
      </c>
      <c r="F591">
        <v>9</v>
      </c>
      <c r="G591">
        <v>2011</v>
      </c>
    </row>
    <row r="592" spans="1:7" x14ac:dyDescent="0.2">
      <c r="A592" s="16">
        <v>40808</v>
      </c>
      <c r="B592" t="s">
        <v>211</v>
      </c>
      <c r="C592" t="s">
        <v>212</v>
      </c>
      <c r="D592" t="s">
        <v>218</v>
      </c>
      <c r="E592">
        <v>5676.72</v>
      </c>
      <c r="F592">
        <v>9</v>
      </c>
      <c r="G592">
        <v>2011</v>
      </c>
    </row>
    <row r="593" spans="1:7" x14ac:dyDescent="0.2">
      <c r="A593" s="16">
        <v>40809</v>
      </c>
      <c r="B593" t="s">
        <v>219</v>
      </c>
      <c r="C593" t="s">
        <v>217</v>
      </c>
      <c r="D593" t="s">
        <v>216</v>
      </c>
      <c r="E593">
        <v>6981.2</v>
      </c>
      <c r="F593">
        <v>9</v>
      </c>
      <c r="G593">
        <v>2011</v>
      </c>
    </row>
    <row r="594" spans="1:7" x14ac:dyDescent="0.2">
      <c r="A594" s="16">
        <v>40809</v>
      </c>
      <c r="B594" t="s">
        <v>211</v>
      </c>
      <c r="C594" t="s">
        <v>215</v>
      </c>
      <c r="D594" t="s">
        <v>213</v>
      </c>
      <c r="E594">
        <v>5676.72</v>
      </c>
      <c r="F594">
        <v>9</v>
      </c>
      <c r="G594">
        <v>2011</v>
      </c>
    </row>
    <row r="595" spans="1:7" x14ac:dyDescent="0.2">
      <c r="A595" s="16">
        <v>40810</v>
      </c>
      <c r="B595" t="s">
        <v>220</v>
      </c>
      <c r="C595" t="s">
        <v>212</v>
      </c>
      <c r="D595" t="s">
        <v>218</v>
      </c>
      <c r="E595">
        <v>6981.2</v>
      </c>
      <c r="F595">
        <v>9</v>
      </c>
      <c r="G595">
        <v>2011</v>
      </c>
    </row>
    <row r="596" spans="1:7" x14ac:dyDescent="0.2">
      <c r="A596" s="16">
        <v>40812</v>
      </c>
      <c r="B596" t="s">
        <v>211</v>
      </c>
      <c r="C596" t="s">
        <v>212</v>
      </c>
      <c r="D596" t="s">
        <v>216</v>
      </c>
      <c r="E596">
        <v>1599.6</v>
      </c>
      <c r="F596">
        <v>9</v>
      </c>
      <c r="G596">
        <v>2011</v>
      </c>
    </row>
    <row r="597" spans="1:7" x14ac:dyDescent="0.2">
      <c r="A597" s="16">
        <v>40812</v>
      </c>
      <c r="B597" t="s">
        <v>214</v>
      </c>
      <c r="C597" t="s">
        <v>215</v>
      </c>
      <c r="D597" t="s">
        <v>213</v>
      </c>
      <c r="E597">
        <v>1599.6</v>
      </c>
      <c r="F597">
        <v>9</v>
      </c>
      <c r="G597">
        <v>2011</v>
      </c>
    </row>
    <row r="598" spans="1:7" x14ac:dyDescent="0.2">
      <c r="A598" s="16">
        <v>40813</v>
      </c>
      <c r="B598" t="s">
        <v>214</v>
      </c>
      <c r="C598" t="s">
        <v>217</v>
      </c>
      <c r="D598" t="s">
        <v>218</v>
      </c>
      <c r="E598">
        <v>592.72</v>
      </c>
      <c r="F598">
        <v>9</v>
      </c>
      <c r="G598">
        <v>2011</v>
      </c>
    </row>
    <row r="599" spans="1:7" x14ac:dyDescent="0.2">
      <c r="A599" s="16">
        <v>40817</v>
      </c>
      <c r="B599" t="s">
        <v>211</v>
      </c>
      <c r="C599" t="s">
        <v>212</v>
      </c>
      <c r="D599" t="s">
        <v>213</v>
      </c>
      <c r="E599">
        <v>592.72</v>
      </c>
      <c r="F599">
        <v>10</v>
      </c>
      <c r="G599">
        <v>2011</v>
      </c>
    </row>
    <row r="600" spans="1:7" x14ac:dyDescent="0.2">
      <c r="A600" s="16">
        <v>40817</v>
      </c>
      <c r="B600" t="s">
        <v>219</v>
      </c>
      <c r="C600" t="s">
        <v>221</v>
      </c>
      <c r="D600" t="s">
        <v>213</v>
      </c>
      <c r="E600">
        <v>314.95999999999998</v>
      </c>
      <c r="F600">
        <v>10</v>
      </c>
      <c r="G600">
        <v>2011</v>
      </c>
    </row>
    <row r="601" spans="1:7" x14ac:dyDescent="0.2">
      <c r="A601" s="16">
        <v>40818</v>
      </c>
      <c r="B601" t="s">
        <v>211</v>
      </c>
      <c r="C601" t="s">
        <v>217</v>
      </c>
      <c r="D601" t="s">
        <v>213</v>
      </c>
      <c r="E601">
        <v>1599.6</v>
      </c>
      <c r="F601">
        <v>10</v>
      </c>
      <c r="G601">
        <v>2011</v>
      </c>
    </row>
    <row r="602" spans="1:7" x14ac:dyDescent="0.2">
      <c r="A602" s="16">
        <v>40818</v>
      </c>
      <c r="B602" t="s">
        <v>219</v>
      </c>
      <c r="C602" t="s">
        <v>215</v>
      </c>
      <c r="D602" t="s">
        <v>216</v>
      </c>
      <c r="E602">
        <v>314.95999999999998</v>
      </c>
      <c r="F602">
        <v>10</v>
      </c>
      <c r="G602">
        <v>2011</v>
      </c>
    </row>
    <row r="603" spans="1:7" x14ac:dyDescent="0.2">
      <c r="A603" s="16">
        <v>40819</v>
      </c>
      <c r="B603" t="s">
        <v>219</v>
      </c>
      <c r="C603" t="s">
        <v>221</v>
      </c>
      <c r="D603" t="s">
        <v>216</v>
      </c>
      <c r="E603">
        <v>8077.36</v>
      </c>
      <c r="F603">
        <v>10</v>
      </c>
      <c r="G603">
        <v>2011</v>
      </c>
    </row>
    <row r="604" spans="1:7" x14ac:dyDescent="0.2">
      <c r="A604" s="16">
        <v>40819</v>
      </c>
      <c r="B604" t="s">
        <v>211</v>
      </c>
      <c r="C604" t="s">
        <v>212</v>
      </c>
      <c r="D604" t="s">
        <v>213</v>
      </c>
      <c r="E604">
        <v>1599.6</v>
      </c>
      <c r="F604">
        <v>10</v>
      </c>
      <c r="G604">
        <v>2011</v>
      </c>
    </row>
    <row r="605" spans="1:7" x14ac:dyDescent="0.2">
      <c r="A605" s="16">
        <v>40820</v>
      </c>
      <c r="B605" t="s">
        <v>211</v>
      </c>
      <c r="C605" t="s">
        <v>217</v>
      </c>
      <c r="D605" t="s">
        <v>216</v>
      </c>
      <c r="E605">
        <v>5676.72</v>
      </c>
      <c r="F605">
        <v>10</v>
      </c>
      <c r="G605">
        <v>2011</v>
      </c>
    </row>
    <row r="606" spans="1:7" x14ac:dyDescent="0.2">
      <c r="A606" s="16">
        <v>40820</v>
      </c>
      <c r="B606" t="s">
        <v>219</v>
      </c>
      <c r="C606" t="s">
        <v>215</v>
      </c>
      <c r="D606" t="s">
        <v>218</v>
      </c>
      <c r="E606">
        <v>8077.36</v>
      </c>
      <c r="F606">
        <v>10</v>
      </c>
      <c r="G606">
        <v>2011</v>
      </c>
    </row>
    <row r="607" spans="1:7" x14ac:dyDescent="0.2">
      <c r="A607" s="16">
        <v>40821</v>
      </c>
      <c r="B607" t="s">
        <v>211</v>
      </c>
      <c r="C607" t="s">
        <v>221</v>
      </c>
      <c r="D607" t="s">
        <v>216</v>
      </c>
      <c r="E607">
        <v>1212.72</v>
      </c>
      <c r="F607">
        <v>10</v>
      </c>
      <c r="G607">
        <v>2011</v>
      </c>
    </row>
    <row r="608" spans="1:7" x14ac:dyDescent="0.2">
      <c r="A608" s="16">
        <v>40821</v>
      </c>
      <c r="B608" t="s">
        <v>214</v>
      </c>
      <c r="C608" t="s">
        <v>215</v>
      </c>
      <c r="D608" t="s">
        <v>216</v>
      </c>
      <c r="E608">
        <v>5676.72</v>
      </c>
      <c r="F608">
        <v>10</v>
      </c>
      <c r="G608">
        <v>2011</v>
      </c>
    </row>
    <row r="609" spans="1:7" x14ac:dyDescent="0.2">
      <c r="A609" s="16">
        <v>40822</v>
      </c>
      <c r="B609" t="s">
        <v>211</v>
      </c>
      <c r="C609" t="s">
        <v>217</v>
      </c>
      <c r="D609" t="s">
        <v>218</v>
      </c>
      <c r="E609">
        <v>3868.8</v>
      </c>
      <c r="F609">
        <v>10</v>
      </c>
      <c r="G609">
        <v>2011</v>
      </c>
    </row>
    <row r="610" spans="1:7" x14ac:dyDescent="0.2">
      <c r="A610" s="16">
        <v>40822</v>
      </c>
      <c r="B610" t="s">
        <v>211</v>
      </c>
      <c r="C610" t="s">
        <v>215</v>
      </c>
      <c r="D610" t="s">
        <v>218</v>
      </c>
      <c r="E610">
        <v>1212.72</v>
      </c>
      <c r="F610">
        <v>10</v>
      </c>
      <c r="G610">
        <v>2011</v>
      </c>
    </row>
    <row r="611" spans="1:7" x14ac:dyDescent="0.2">
      <c r="A611" s="16">
        <v>40822</v>
      </c>
      <c r="B611" t="s">
        <v>211</v>
      </c>
      <c r="C611" t="s">
        <v>212</v>
      </c>
      <c r="D611" t="s">
        <v>218</v>
      </c>
      <c r="E611">
        <v>3868.8</v>
      </c>
      <c r="F611">
        <v>10</v>
      </c>
      <c r="G611">
        <v>2011</v>
      </c>
    </row>
    <row r="612" spans="1:7" x14ac:dyDescent="0.2">
      <c r="A612" s="16">
        <v>40823</v>
      </c>
      <c r="B612" t="s">
        <v>211</v>
      </c>
      <c r="C612" t="s">
        <v>212</v>
      </c>
      <c r="D612" t="s">
        <v>218</v>
      </c>
      <c r="E612">
        <v>762.6</v>
      </c>
      <c r="F612">
        <v>10</v>
      </c>
      <c r="G612">
        <v>2011</v>
      </c>
    </row>
    <row r="613" spans="1:7" x14ac:dyDescent="0.2">
      <c r="A613" s="16">
        <v>40823</v>
      </c>
      <c r="B613" t="s">
        <v>219</v>
      </c>
      <c r="C613" t="s">
        <v>215</v>
      </c>
      <c r="D613" t="s">
        <v>213</v>
      </c>
      <c r="E613">
        <v>727.88</v>
      </c>
      <c r="F613">
        <v>10</v>
      </c>
      <c r="G613">
        <v>2011</v>
      </c>
    </row>
    <row r="614" spans="1:7" x14ac:dyDescent="0.2">
      <c r="A614" s="16">
        <v>40823</v>
      </c>
      <c r="B614" t="s">
        <v>219</v>
      </c>
      <c r="C614" t="s">
        <v>217</v>
      </c>
      <c r="D614" t="s">
        <v>216</v>
      </c>
      <c r="E614">
        <v>727.88</v>
      </c>
      <c r="F614">
        <v>10</v>
      </c>
      <c r="G614">
        <v>2011</v>
      </c>
    </row>
    <row r="615" spans="1:7" x14ac:dyDescent="0.2">
      <c r="A615" s="16">
        <v>40824</v>
      </c>
      <c r="B615" t="s">
        <v>214</v>
      </c>
      <c r="C615" t="s">
        <v>221</v>
      </c>
      <c r="D615" t="s">
        <v>213</v>
      </c>
      <c r="E615">
        <v>762.6</v>
      </c>
      <c r="F615">
        <v>10</v>
      </c>
      <c r="G615">
        <v>2011</v>
      </c>
    </row>
    <row r="616" spans="1:7" x14ac:dyDescent="0.2">
      <c r="A616" s="16">
        <v>40825</v>
      </c>
      <c r="B616" t="s">
        <v>211</v>
      </c>
      <c r="C616" t="s">
        <v>212</v>
      </c>
      <c r="D616" t="s">
        <v>218</v>
      </c>
      <c r="E616">
        <v>1112.28</v>
      </c>
      <c r="F616">
        <v>10</v>
      </c>
      <c r="G616">
        <v>2011</v>
      </c>
    </row>
    <row r="617" spans="1:7" x14ac:dyDescent="0.2">
      <c r="A617" s="16">
        <v>40825</v>
      </c>
      <c r="B617" t="s">
        <v>214</v>
      </c>
      <c r="C617" t="s">
        <v>217</v>
      </c>
      <c r="D617" t="s">
        <v>216</v>
      </c>
      <c r="E617">
        <v>1112.28</v>
      </c>
      <c r="F617">
        <v>10</v>
      </c>
      <c r="G617">
        <v>2011</v>
      </c>
    </row>
    <row r="618" spans="1:7" x14ac:dyDescent="0.2">
      <c r="A618" s="16">
        <v>40826</v>
      </c>
      <c r="B618" t="s">
        <v>219</v>
      </c>
      <c r="C618" t="s">
        <v>217</v>
      </c>
      <c r="D618" t="s">
        <v>213</v>
      </c>
      <c r="E618">
        <v>434</v>
      </c>
      <c r="F618">
        <v>10</v>
      </c>
      <c r="G618">
        <v>2011</v>
      </c>
    </row>
    <row r="619" spans="1:7" x14ac:dyDescent="0.2">
      <c r="A619" s="16">
        <v>40827</v>
      </c>
      <c r="B619" t="s">
        <v>219</v>
      </c>
      <c r="C619" t="s">
        <v>212</v>
      </c>
      <c r="D619" t="s">
        <v>216</v>
      </c>
      <c r="E619">
        <v>434</v>
      </c>
      <c r="F619">
        <v>10</v>
      </c>
      <c r="G619">
        <v>2011</v>
      </c>
    </row>
    <row r="620" spans="1:7" x14ac:dyDescent="0.2">
      <c r="A620" s="16">
        <v>40829</v>
      </c>
      <c r="B620" t="s">
        <v>211</v>
      </c>
      <c r="C620" t="s">
        <v>217</v>
      </c>
      <c r="D620" t="s">
        <v>218</v>
      </c>
      <c r="E620">
        <v>6792.72</v>
      </c>
      <c r="F620">
        <v>10</v>
      </c>
      <c r="G620">
        <v>2011</v>
      </c>
    </row>
    <row r="621" spans="1:7" x14ac:dyDescent="0.2">
      <c r="A621" s="16">
        <v>40829</v>
      </c>
      <c r="B621" t="s">
        <v>211</v>
      </c>
      <c r="C621" t="s">
        <v>212</v>
      </c>
      <c r="D621" t="s">
        <v>213</v>
      </c>
      <c r="E621">
        <v>6792.72</v>
      </c>
      <c r="F621">
        <v>10</v>
      </c>
      <c r="G621">
        <v>2011</v>
      </c>
    </row>
    <row r="622" spans="1:7" x14ac:dyDescent="0.2">
      <c r="A622" s="16">
        <v>40830</v>
      </c>
      <c r="B622" t="s">
        <v>214</v>
      </c>
      <c r="C622" t="s">
        <v>217</v>
      </c>
      <c r="D622" t="s">
        <v>218</v>
      </c>
      <c r="E622">
        <v>855.6</v>
      </c>
      <c r="F622">
        <v>10</v>
      </c>
      <c r="G622">
        <v>2011</v>
      </c>
    </row>
    <row r="623" spans="1:7" x14ac:dyDescent="0.2">
      <c r="A623" s="16">
        <v>40830</v>
      </c>
      <c r="B623" t="s">
        <v>211</v>
      </c>
      <c r="C623" t="s">
        <v>215</v>
      </c>
      <c r="D623" t="s">
        <v>216</v>
      </c>
      <c r="E623">
        <v>855.6</v>
      </c>
      <c r="F623">
        <v>10</v>
      </c>
      <c r="G623">
        <v>2011</v>
      </c>
    </row>
    <row r="624" spans="1:7" x14ac:dyDescent="0.2">
      <c r="A624" s="16">
        <v>40831</v>
      </c>
      <c r="B624" t="s">
        <v>219</v>
      </c>
      <c r="C624" t="s">
        <v>212</v>
      </c>
      <c r="D624" t="s">
        <v>213</v>
      </c>
      <c r="E624">
        <v>3899.8</v>
      </c>
      <c r="F624">
        <v>10</v>
      </c>
      <c r="G624">
        <v>2011</v>
      </c>
    </row>
    <row r="625" spans="1:7" x14ac:dyDescent="0.2">
      <c r="A625" s="16">
        <v>40834</v>
      </c>
      <c r="B625" t="s">
        <v>219</v>
      </c>
      <c r="C625" t="s">
        <v>212</v>
      </c>
      <c r="D625" t="s">
        <v>213</v>
      </c>
      <c r="E625">
        <v>3899.8</v>
      </c>
      <c r="F625">
        <v>10</v>
      </c>
      <c r="G625">
        <v>2011</v>
      </c>
    </row>
    <row r="626" spans="1:7" x14ac:dyDescent="0.2">
      <c r="A626" s="16">
        <v>40834</v>
      </c>
      <c r="B626" t="s">
        <v>211</v>
      </c>
      <c r="C626" t="s">
        <v>212</v>
      </c>
      <c r="D626" t="s">
        <v>216</v>
      </c>
      <c r="E626">
        <v>2852</v>
      </c>
      <c r="F626">
        <v>10</v>
      </c>
      <c r="G626">
        <v>2011</v>
      </c>
    </row>
    <row r="627" spans="1:7" x14ac:dyDescent="0.2">
      <c r="A627" s="16">
        <v>40835</v>
      </c>
      <c r="B627" t="s">
        <v>211</v>
      </c>
      <c r="C627" t="s">
        <v>212</v>
      </c>
      <c r="D627" t="s">
        <v>213</v>
      </c>
      <c r="E627">
        <v>2852</v>
      </c>
      <c r="F627">
        <v>10</v>
      </c>
      <c r="G627">
        <v>2011</v>
      </c>
    </row>
    <row r="628" spans="1:7" x14ac:dyDescent="0.2">
      <c r="A628" s="16">
        <v>40835</v>
      </c>
      <c r="B628" t="s">
        <v>211</v>
      </c>
      <c r="C628" t="s">
        <v>217</v>
      </c>
      <c r="D628" t="s">
        <v>213</v>
      </c>
      <c r="E628">
        <v>6944</v>
      </c>
      <c r="F628">
        <v>10</v>
      </c>
      <c r="G628">
        <v>2011</v>
      </c>
    </row>
    <row r="629" spans="1:7" x14ac:dyDescent="0.2">
      <c r="A629" s="16">
        <v>40836</v>
      </c>
      <c r="B629" t="s">
        <v>214</v>
      </c>
      <c r="C629" t="s">
        <v>217</v>
      </c>
      <c r="D629" t="s">
        <v>218</v>
      </c>
      <c r="E629">
        <v>2095.6</v>
      </c>
      <c r="F629">
        <v>10</v>
      </c>
      <c r="G629">
        <v>2011</v>
      </c>
    </row>
    <row r="630" spans="1:7" x14ac:dyDescent="0.2">
      <c r="A630" s="16">
        <v>40836</v>
      </c>
      <c r="B630" t="s">
        <v>211</v>
      </c>
      <c r="C630" t="s">
        <v>215</v>
      </c>
      <c r="D630" t="s">
        <v>216</v>
      </c>
      <c r="E630">
        <v>6944</v>
      </c>
      <c r="F630">
        <v>10</v>
      </c>
      <c r="G630">
        <v>2011</v>
      </c>
    </row>
    <row r="631" spans="1:7" x14ac:dyDescent="0.2">
      <c r="A631" s="16">
        <v>40837</v>
      </c>
      <c r="B631" t="s">
        <v>219</v>
      </c>
      <c r="C631" t="s">
        <v>212</v>
      </c>
      <c r="D631" t="s">
        <v>216</v>
      </c>
      <c r="E631">
        <v>2095.6</v>
      </c>
      <c r="F631">
        <v>10</v>
      </c>
      <c r="G631">
        <v>2011</v>
      </c>
    </row>
    <row r="632" spans="1:7" x14ac:dyDescent="0.2">
      <c r="A632" s="16">
        <v>40837</v>
      </c>
      <c r="B632" t="s">
        <v>211</v>
      </c>
      <c r="C632" t="s">
        <v>215</v>
      </c>
      <c r="D632" t="s">
        <v>216</v>
      </c>
      <c r="E632">
        <v>3968</v>
      </c>
      <c r="F632">
        <v>10</v>
      </c>
      <c r="G632">
        <v>2011</v>
      </c>
    </row>
    <row r="633" spans="1:7" x14ac:dyDescent="0.2">
      <c r="A633" s="16">
        <v>40838</v>
      </c>
      <c r="B633" t="s">
        <v>211</v>
      </c>
      <c r="C633" t="s">
        <v>212</v>
      </c>
      <c r="D633" t="s">
        <v>216</v>
      </c>
      <c r="E633">
        <v>3968</v>
      </c>
      <c r="F633">
        <v>10</v>
      </c>
      <c r="G633">
        <v>2011</v>
      </c>
    </row>
    <row r="634" spans="1:7" x14ac:dyDescent="0.2">
      <c r="A634" s="16">
        <v>40839</v>
      </c>
      <c r="B634" t="s">
        <v>219</v>
      </c>
      <c r="C634" t="s">
        <v>215</v>
      </c>
      <c r="D634" t="s">
        <v>218</v>
      </c>
      <c r="E634">
        <v>1550</v>
      </c>
      <c r="F634">
        <v>10</v>
      </c>
      <c r="G634">
        <v>2011</v>
      </c>
    </row>
    <row r="635" spans="1:7" x14ac:dyDescent="0.2">
      <c r="A635" s="16">
        <v>40839</v>
      </c>
      <c r="B635" t="s">
        <v>219</v>
      </c>
      <c r="C635" t="s">
        <v>221</v>
      </c>
      <c r="D635" t="s">
        <v>218</v>
      </c>
      <c r="E635">
        <v>1550</v>
      </c>
      <c r="F635">
        <v>10</v>
      </c>
      <c r="G635">
        <v>2011</v>
      </c>
    </row>
    <row r="636" spans="1:7" x14ac:dyDescent="0.2">
      <c r="A636" s="16">
        <v>40840</v>
      </c>
      <c r="B636" t="s">
        <v>211</v>
      </c>
      <c r="C636" t="s">
        <v>215</v>
      </c>
      <c r="D636" t="s">
        <v>218</v>
      </c>
      <c r="E636">
        <v>5679.2</v>
      </c>
      <c r="F636">
        <v>10</v>
      </c>
      <c r="G636">
        <v>2011</v>
      </c>
    </row>
    <row r="637" spans="1:7" x14ac:dyDescent="0.2">
      <c r="A637" s="16">
        <v>40840</v>
      </c>
      <c r="B637" t="s">
        <v>211</v>
      </c>
      <c r="C637" t="s">
        <v>212</v>
      </c>
      <c r="D637" t="s">
        <v>218</v>
      </c>
      <c r="E637">
        <v>5679.2</v>
      </c>
      <c r="F637">
        <v>10</v>
      </c>
      <c r="G637">
        <v>2011</v>
      </c>
    </row>
    <row r="638" spans="1:7" x14ac:dyDescent="0.2">
      <c r="A638" s="16">
        <v>40841</v>
      </c>
      <c r="B638" t="s">
        <v>214</v>
      </c>
      <c r="C638" t="s">
        <v>217</v>
      </c>
      <c r="D638" t="s">
        <v>213</v>
      </c>
      <c r="E638">
        <v>3982.88</v>
      </c>
      <c r="F638">
        <v>10</v>
      </c>
      <c r="G638">
        <v>2011</v>
      </c>
    </row>
    <row r="639" spans="1:7" x14ac:dyDescent="0.2">
      <c r="A639" s="16">
        <v>40841</v>
      </c>
      <c r="B639" t="s">
        <v>211</v>
      </c>
      <c r="C639" t="s">
        <v>221</v>
      </c>
      <c r="D639" t="s">
        <v>216</v>
      </c>
      <c r="E639">
        <v>3982.88</v>
      </c>
      <c r="F639">
        <v>10</v>
      </c>
      <c r="G639">
        <v>2011</v>
      </c>
    </row>
    <row r="640" spans="1:7" x14ac:dyDescent="0.2">
      <c r="A640" s="16">
        <v>40842</v>
      </c>
      <c r="B640" t="s">
        <v>211</v>
      </c>
      <c r="C640" t="s">
        <v>217</v>
      </c>
      <c r="D640" t="s">
        <v>213</v>
      </c>
      <c r="E640">
        <v>3134.72</v>
      </c>
      <c r="F640">
        <v>10</v>
      </c>
      <c r="G640">
        <v>2011</v>
      </c>
    </row>
    <row r="641" spans="1:7" x14ac:dyDescent="0.2">
      <c r="A641" s="16">
        <v>40842</v>
      </c>
      <c r="B641" t="s">
        <v>211</v>
      </c>
      <c r="C641" t="s">
        <v>215</v>
      </c>
      <c r="D641" t="s">
        <v>218</v>
      </c>
      <c r="E641">
        <v>3134.72</v>
      </c>
      <c r="F641">
        <v>10</v>
      </c>
      <c r="G641">
        <v>2011</v>
      </c>
    </row>
    <row r="642" spans="1:7" x14ac:dyDescent="0.2">
      <c r="A642" s="16">
        <v>40843</v>
      </c>
      <c r="B642" t="s">
        <v>219</v>
      </c>
      <c r="C642" t="s">
        <v>212</v>
      </c>
      <c r="D642" t="s">
        <v>216</v>
      </c>
      <c r="E642">
        <v>12152</v>
      </c>
      <c r="F642">
        <v>10</v>
      </c>
      <c r="G642">
        <v>2011</v>
      </c>
    </row>
    <row r="643" spans="1:7" x14ac:dyDescent="0.2">
      <c r="A643" s="16">
        <v>40843</v>
      </c>
      <c r="B643" t="s">
        <v>219</v>
      </c>
      <c r="C643" t="s">
        <v>221</v>
      </c>
      <c r="D643" t="s">
        <v>218</v>
      </c>
      <c r="E643">
        <v>8156.72</v>
      </c>
      <c r="F643">
        <v>10</v>
      </c>
      <c r="G643">
        <v>2011</v>
      </c>
    </row>
    <row r="644" spans="1:7" x14ac:dyDescent="0.2">
      <c r="A644" s="16">
        <v>40844</v>
      </c>
      <c r="B644" t="s">
        <v>214</v>
      </c>
      <c r="C644" t="s">
        <v>215</v>
      </c>
      <c r="D644" t="s">
        <v>213</v>
      </c>
      <c r="E644">
        <v>5676.72</v>
      </c>
      <c r="F644">
        <v>10</v>
      </c>
      <c r="G644">
        <v>2011</v>
      </c>
    </row>
    <row r="645" spans="1:7" x14ac:dyDescent="0.2">
      <c r="A645" s="16">
        <v>40844</v>
      </c>
      <c r="B645" t="s">
        <v>211</v>
      </c>
      <c r="C645" t="s">
        <v>217</v>
      </c>
      <c r="D645" t="s">
        <v>216</v>
      </c>
      <c r="E645">
        <v>4439.2</v>
      </c>
      <c r="F645">
        <v>10</v>
      </c>
      <c r="G645">
        <v>2011</v>
      </c>
    </row>
    <row r="646" spans="1:7" x14ac:dyDescent="0.2">
      <c r="A646" s="16">
        <v>40845</v>
      </c>
      <c r="B646" t="s">
        <v>211</v>
      </c>
      <c r="C646" t="s">
        <v>212</v>
      </c>
      <c r="D646" t="s">
        <v>218</v>
      </c>
      <c r="E646">
        <v>6981.2</v>
      </c>
      <c r="F646">
        <v>10</v>
      </c>
      <c r="G646">
        <v>2011</v>
      </c>
    </row>
    <row r="647" spans="1:7" x14ac:dyDescent="0.2">
      <c r="A647" s="16">
        <v>40845</v>
      </c>
      <c r="B647" t="s">
        <v>211</v>
      </c>
      <c r="C647" t="s">
        <v>221</v>
      </c>
      <c r="D647" t="s">
        <v>213</v>
      </c>
      <c r="E647">
        <v>6981.2</v>
      </c>
      <c r="F647">
        <v>10</v>
      </c>
      <c r="G647">
        <v>2011</v>
      </c>
    </row>
    <row r="648" spans="1:7" x14ac:dyDescent="0.2">
      <c r="A648" s="16">
        <v>40846</v>
      </c>
      <c r="B648" t="s">
        <v>219</v>
      </c>
      <c r="C648" t="s">
        <v>217</v>
      </c>
      <c r="D648" t="s">
        <v>218</v>
      </c>
      <c r="E648">
        <v>8060</v>
      </c>
      <c r="F648">
        <v>10</v>
      </c>
      <c r="G648">
        <v>2011</v>
      </c>
    </row>
    <row r="649" spans="1:7" x14ac:dyDescent="0.2">
      <c r="A649" s="16">
        <v>40846</v>
      </c>
      <c r="B649" t="s">
        <v>219</v>
      </c>
      <c r="C649" t="s">
        <v>215</v>
      </c>
      <c r="D649" t="s">
        <v>216</v>
      </c>
      <c r="E649">
        <v>1599.6</v>
      </c>
      <c r="F649">
        <v>10</v>
      </c>
      <c r="G649">
        <v>2011</v>
      </c>
    </row>
    <row r="650" spans="1:7" x14ac:dyDescent="0.2">
      <c r="A650" s="16">
        <v>40847</v>
      </c>
      <c r="B650" t="s">
        <v>211</v>
      </c>
      <c r="C650" t="s">
        <v>212</v>
      </c>
      <c r="D650" t="s">
        <v>213</v>
      </c>
      <c r="E650">
        <v>592.72</v>
      </c>
      <c r="F650">
        <v>10</v>
      </c>
      <c r="G650">
        <v>2011</v>
      </c>
    </row>
    <row r="651" spans="1:7" x14ac:dyDescent="0.2">
      <c r="A651" s="16">
        <v>40847</v>
      </c>
      <c r="B651" t="s">
        <v>211</v>
      </c>
      <c r="C651" t="s">
        <v>212</v>
      </c>
      <c r="D651" t="s">
        <v>213</v>
      </c>
      <c r="E651">
        <v>592.72</v>
      </c>
      <c r="F651">
        <v>10</v>
      </c>
      <c r="G651">
        <v>2011</v>
      </c>
    </row>
    <row r="652" spans="1:7" x14ac:dyDescent="0.2">
      <c r="A652" s="16">
        <v>40848</v>
      </c>
      <c r="B652" t="s">
        <v>211</v>
      </c>
      <c r="C652" t="s">
        <v>217</v>
      </c>
      <c r="D652" t="s">
        <v>213</v>
      </c>
      <c r="E652">
        <v>314.95999999999998</v>
      </c>
      <c r="F652">
        <v>11</v>
      </c>
      <c r="G652">
        <v>2011</v>
      </c>
    </row>
    <row r="653" spans="1:7" x14ac:dyDescent="0.2">
      <c r="A653" s="16">
        <v>40848</v>
      </c>
      <c r="B653" t="s">
        <v>211</v>
      </c>
      <c r="C653" t="s">
        <v>215</v>
      </c>
      <c r="D653" t="s">
        <v>216</v>
      </c>
      <c r="E653">
        <v>314.95999999999998</v>
      </c>
      <c r="F653">
        <v>11</v>
      </c>
      <c r="G653">
        <v>2011</v>
      </c>
    </row>
    <row r="654" spans="1:7" x14ac:dyDescent="0.2">
      <c r="A654" s="16">
        <v>40849</v>
      </c>
      <c r="B654" t="s">
        <v>219</v>
      </c>
      <c r="C654" t="s">
        <v>215</v>
      </c>
      <c r="D654" t="s">
        <v>216</v>
      </c>
      <c r="E654">
        <v>1599.6</v>
      </c>
      <c r="F654">
        <v>11</v>
      </c>
      <c r="G654">
        <v>2011</v>
      </c>
    </row>
    <row r="655" spans="1:7" x14ac:dyDescent="0.2">
      <c r="A655" s="16">
        <v>40849</v>
      </c>
      <c r="B655" t="s">
        <v>219</v>
      </c>
      <c r="C655" t="s">
        <v>212</v>
      </c>
      <c r="D655" t="s">
        <v>213</v>
      </c>
      <c r="E655">
        <v>1599.6</v>
      </c>
      <c r="F655">
        <v>11</v>
      </c>
      <c r="G655">
        <v>2011</v>
      </c>
    </row>
    <row r="656" spans="1:7" x14ac:dyDescent="0.2">
      <c r="A656" s="16">
        <v>40852</v>
      </c>
      <c r="B656" t="s">
        <v>211</v>
      </c>
      <c r="C656" t="s">
        <v>212</v>
      </c>
      <c r="D656" t="s">
        <v>218</v>
      </c>
      <c r="E656">
        <v>8077.36</v>
      </c>
      <c r="F656">
        <v>11</v>
      </c>
      <c r="G656">
        <v>2011</v>
      </c>
    </row>
    <row r="657" spans="1:7" x14ac:dyDescent="0.2">
      <c r="A657" s="16">
        <v>40852</v>
      </c>
      <c r="B657" t="s">
        <v>211</v>
      </c>
      <c r="C657" t="s">
        <v>217</v>
      </c>
      <c r="D657" t="s">
        <v>216</v>
      </c>
      <c r="E657">
        <v>8077.36</v>
      </c>
      <c r="F657">
        <v>11</v>
      </c>
      <c r="G657">
        <v>2011</v>
      </c>
    </row>
    <row r="658" spans="1:7" x14ac:dyDescent="0.2">
      <c r="A658" s="16">
        <v>40853</v>
      </c>
      <c r="B658" t="s">
        <v>211</v>
      </c>
      <c r="C658" t="s">
        <v>212</v>
      </c>
      <c r="D658" t="s">
        <v>216</v>
      </c>
      <c r="E658">
        <v>5676.72</v>
      </c>
      <c r="F658">
        <v>11</v>
      </c>
      <c r="G658">
        <v>2011</v>
      </c>
    </row>
    <row r="659" spans="1:7" x14ac:dyDescent="0.2">
      <c r="A659" s="16">
        <v>40855</v>
      </c>
      <c r="B659" t="s">
        <v>211</v>
      </c>
      <c r="C659" t="s">
        <v>221</v>
      </c>
      <c r="D659" t="s">
        <v>216</v>
      </c>
      <c r="E659">
        <v>5676.72</v>
      </c>
      <c r="F659">
        <v>11</v>
      </c>
      <c r="G659">
        <v>2011</v>
      </c>
    </row>
    <row r="660" spans="1:7" x14ac:dyDescent="0.2">
      <c r="A660" s="16">
        <v>40855</v>
      </c>
      <c r="B660" t="s">
        <v>219</v>
      </c>
      <c r="C660" t="s">
        <v>215</v>
      </c>
      <c r="D660" t="s">
        <v>218</v>
      </c>
      <c r="E660">
        <v>22072</v>
      </c>
      <c r="F660">
        <v>11</v>
      </c>
      <c r="G660">
        <v>2011</v>
      </c>
    </row>
    <row r="661" spans="1:7" x14ac:dyDescent="0.2">
      <c r="A661" s="16">
        <v>40856</v>
      </c>
      <c r="B661" t="s">
        <v>220</v>
      </c>
      <c r="C661" t="s">
        <v>215</v>
      </c>
      <c r="D661" t="s">
        <v>218</v>
      </c>
      <c r="E661">
        <v>5606.04</v>
      </c>
      <c r="F661">
        <v>11</v>
      </c>
      <c r="G661">
        <v>2011</v>
      </c>
    </row>
    <row r="662" spans="1:7" x14ac:dyDescent="0.2">
      <c r="A662" s="16">
        <v>40857</v>
      </c>
      <c r="B662" t="s">
        <v>211</v>
      </c>
      <c r="C662" t="s">
        <v>221</v>
      </c>
      <c r="D662" t="s">
        <v>213</v>
      </c>
      <c r="E662">
        <v>1212.72</v>
      </c>
      <c r="F662">
        <v>11</v>
      </c>
      <c r="G662">
        <v>2011</v>
      </c>
    </row>
    <row r="663" spans="1:7" x14ac:dyDescent="0.2">
      <c r="A663" s="16">
        <v>40857</v>
      </c>
      <c r="B663" t="s">
        <v>219</v>
      </c>
      <c r="C663" t="s">
        <v>212</v>
      </c>
      <c r="D663" t="s">
        <v>218</v>
      </c>
      <c r="E663">
        <v>40892.720000000001</v>
      </c>
      <c r="F663">
        <v>11</v>
      </c>
      <c r="G663">
        <v>2011</v>
      </c>
    </row>
    <row r="664" spans="1:7" x14ac:dyDescent="0.2">
      <c r="A664" s="16">
        <v>40858</v>
      </c>
      <c r="B664" t="s">
        <v>219</v>
      </c>
      <c r="C664" t="s">
        <v>215</v>
      </c>
      <c r="D664" t="s">
        <v>218</v>
      </c>
      <c r="E664">
        <v>152520</v>
      </c>
      <c r="F664">
        <v>11</v>
      </c>
      <c r="G664">
        <v>2011</v>
      </c>
    </row>
    <row r="665" spans="1:7" x14ac:dyDescent="0.2">
      <c r="A665" s="16">
        <v>40859</v>
      </c>
      <c r="B665" t="s">
        <v>220</v>
      </c>
      <c r="C665" t="s">
        <v>215</v>
      </c>
      <c r="D665" t="s">
        <v>216</v>
      </c>
      <c r="E665">
        <v>669600</v>
      </c>
      <c r="F665">
        <v>11</v>
      </c>
      <c r="G665">
        <v>2011</v>
      </c>
    </row>
    <row r="666" spans="1:7" x14ac:dyDescent="0.2">
      <c r="A666" s="16">
        <v>40859</v>
      </c>
      <c r="B666" t="s">
        <v>211</v>
      </c>
      <c r="C666" t="s">
        <v>217</v>
      </c>
      <c r="D666" t="s">
        <v>216</v>
      </c>
      <c r="E666">
        <v>421600</v>
      </c>
      <c r="F666">
        <v>11</v>
      </c>
      <c r="G666">
        <v>2011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89709-BCCB-2045-94CA-8ADC027727E7}">
  <dimension ref="A1:T190"/>
  <sheetViews>
    <sheetView workbookViewId="0">
      <selection sqref="A1:XFD1"/>
    </sheetView>
  </sheetViews>
  <sheetFormatPr baseColWidth="10" defaultRowHeight="16" x14ac:dyDescent="0.2"/>
  <cols>
    <col min="5" max="5" width="24.1640625" customWidth="1"/>
    <col min="6" max="6" width="21" customWidth="1"/>
    <col min="7" max="7" width="10.83203125" style="3"/>
  </cols>
  <sheetData>
    <row r="1" spans="1:20" x14ac:dyDescent="0.2">
      <c r="A1" s="1" t="s">
        <v>0</v>
      </c>
      <c r="B1" s="1" t="s">
        <v>186</v>
      </c>
      <c r="C1" s="1" t="s">
        <v>187</v>
      </c>
      <c r="D1" s="1" t="s">
        <v>1</v>
      </c>
      <c r="E1" s="1" t="s">
        <v>2</v>
      </c>
      <c r="F1" s="1" t="s">
        <v>3</v>
      </c>
      <c r="G1" s="2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x14ac:dyDescent="0.2">
      <c r="A2" t="s">
        <v>18</v>
      </c>
      <c r="B2">
        <f>VALUE(LEFT(A2,4))</f>
        <v>2023</v>
      </c>
      <c r="C2">
        <f>VALUE(RIGHT(A2,4))</f>
        <v>2024</v>
      </c>
      <c r="D2" t="s">
        <v>19</v>
      </c>
      <c r="E2" t="s">
        <v>20</v>
      </c>
      <c r="F2" t="s">
        <v>21</v>
      </c>
      <c r="G2" s="3">
        <v>1</v>
      </c>
      <c r="H2" t="s">
        <v>22</v>
      </c>
      <c r="I2" t="s">
        <v>23</v>
      </c>
      <c r="J2" t="s">
        <v>24</v>
      </c>
      <c r="K2" t="s">
        <v>25</v>
      </c>
      <c r="L2">
        <v>6</v>
      </c>
      <c r="M2" t="s">
        <v>26</v>
      </c>
      <c r="N2" t="s">
        <v>27</v>
      </c>
      <c r="O2" t="s">
        <v>28</v>
      </c>
      <c r="P2">
        <v>2</v>
      </c>
      <c r="Q2" t="s">
        <v>29</v>
      </c>
      <c r="R2">
        <v>29</v>
      </c>
      <c r="S2">
        <f>IF(O2="CM",R2*1.5,R2)</f>
        <v>43.5</v>
      </c>
      <c r="T2">
        <v>24</v>
      </c>
    </row>
    <row r="3" spans="1:20" x14ac:dyDescent="0.2">
      <c r="A3" t="s">
        <v>18</v>
      </c>
      <c r="B3">
        <f t="shared" ref="B3:B66" si="0">VALUE(LEFT(A3,4))</f>
        <v>2023</v>
      </c>
      <c r="C3">
        <f t="shared" ref="C3:C66" si="1">VALUE(RIGHT(A3,4))</f>
        <v>2024</v>
      </c>
      <c r="D3" t="s">
        <v>19</v>
      </c>
      <c r="E3" t="s">
        <v>20</v>
      </c>
      <c r="F3" t="s">
        <v>21</v>
      </c>
      <c r="G3" s="3">
        <v>1</v>
      </c>
      <c r="H3" t="s">
        <v>22</v>
      </c>
      <c r="I3" t="s">
        <v>23</v>
      </c>
      <c r="J3" t="s">
        <v>24</v>
      </c>
      <c r="K3" t="s">
        <v>25</v>
      </c>
      <c r="L3">
        <v>6</v>
      </c>
      <c r="M3" t="s">
        <v>26</v>
      </c>
      <c r="N3" t="s">
        <v>27</v>
      </c>
      <c r="O3" t="s">
        <v>30</v>
      </c>
      <c r="P3">
        <v>2</v>
      </c>
      <c r="Q3" t="s">
        <v>29</v>
      </c>
      <c r="R3">
        <v>16</v>
      </c>
      <c r="S3">
        <f t="shared" ref="S3:S66" si="2">IF(O3="CM",R3*1.5,R3)</f>
        <v>16</v>
      </c>
      <c r="T3">
        <v>24</v>
      </c>
    </row>
    <row r="4" spans="1:20" x14ac:dyDescent="0.2">
      <c r="A4" t="s">
        <v>18</v>
      </c>
      <c r="B4">
        <f t="shared" si="0"/>
        <v>2023</v>
      </c>
      <c r="C4">
        <f t="shared" si="1"/>
        <v>2024</v>
      </c>
      <c r="D4" t="s">
        <v>31</v>
      </c>
      <c r="E4" t="s">
        <v>32</v>
      </c>
      <c r="F4" t="s">
        <v>21</v>
      </c>
      <c r="G4" s="3">
        <v>1</v>
      </c>
      <c r="H4" t="s">
        <v>33</v>
      </c>
      <c r="I4" t="s">
        <v>34</v>
      </c>
      <c r="J4" t="s">
        <v>24</v>
      </c>
      <c r="K4" t="s">
        <v>35</v>
      </c>
      <c r="L4">
        <v>6</v>
      </c>
      <c r="M4" t="s">
        <v>26</v>
      </c>
      <c r="N4" t="s">
        <v>27</v>
      </c>
      <c r="O4" t="s">
        <v>28</v>
      </c>
      <c r="P4">
        <v>2</v>
      </c>
      <c r="Q4" t="s">
        <v>36</v>
      </c>
      <c r="R4">
        <v>21</v>
      </c>
      <c r="S4">
        <f t="shared" si="2"/>
        <v>31.5</v>
      </c>
      <c r="T4">
        <v>194</v>
      </c>
    </row>
    <row r="5" spans="1:20" x14ac:dyDescent="0.2">
      <c r="A5" t="s">
        <v>18</v>
      </c>
      <c r="B5">
        <f t="shared" si="0"/>
        <v>2023</v>
      </c>
      <c r="C5">
        <f t="shared" si="1"/>
        <v>2024</v>
      </c>
      <c r="D5" t="s">
        <v>37</v>
      </c>
      <c r="E5" t="s">
        <v>38</v>
      </c>
      <c r="F5" t="s">
        <v>39</v>
      </c>
      <c r="G5" s="3">
        <v>1</v>
      </c>
      <c r="H5" t="s">
        <v>40</v>
      </c>
      <c r="I5" t="s">
        <v>41</v>
      </c>
      <c r="J5" t="s">
        <v>24</v>
      </c>
      <c r="K5" t="s">
        <v>25</v>
      </c>
      <c r="L5">
        <v>6</v>
      </c>
      <c r="M5" t="s">
        <v>42</v>
      </c>
      <c r="N5" t="s">
        <v>27</v>
      </c>
      <c r="O5" t="s">
        <v>28</v>
      </c>
      <c r="P5">
        <v>2</v>
      </c>
      <c r="Q5" t="s">
        <v>36</v>
      </c>
      <c r="R5">
        <v>8</v>
      </c>
      <c r="S5">
        <f t="shared" si="2"/>
        <v>12</v>
      </c>
      <c r="T5">
        <v>15</v>
      </c>
    </row>
    <row r="6" spans="1:20" x14ac:dyDescent="0.2">
      <c r="A6" t="s">
        <v>18</v>
      </c>
      <c r="B6">
        <f t="shared" si="0"/>
        <v>2023</v>
      </c>
      <c r="C6">
        <f t="shared" si="1"/>
        <v>2024</v>
      </c>
      <c r="D6" t="s">
        <v>43</v>
      </c>
      <c r="E6" t="s">
        <v>44</v>
      </c>
      <c r="F6" t="s">
        <v>39</v>
      </c>
      <c r="G6" s="3">
        <v>1</v>
      </c>
      <c r="H6" t="s">
        <v>45</v>
      </c>
      <c r="I6" t="s">
        <v>46</v>
      </c>
      <c r="J6" t="s">
        <v>24</v>
      </c>
      <c r="K6" t="s">
        <v>25</v>
      </c>
      <c r="L6">
        <v>6</v>
      </c>
      <c r="M6" t="s">
        <v>42</v>
      </c>
      <c r="N6" t="s">
        <v>27</v>
      </c>
      <c r="O6" t="s">
        <v>28</v>
      </c>
      <c r="P6">
        <v>2</v>
      </c>
      <c r="Q6" t="s">
        <v>36</v>
      </c>
      <c r="R6">
        <v>8</v>
      </c>
      <c r="S6">
        <f t="shared" si="2"/>
        <v>12</v>
      </c>
      <c r="T6">
        <v>35</v>
      </c>
    </row>
    <row r="7" spans="1:20" x14ac:dyDescent="0.2">
      <c r="A7" t="s">
        <v>47</v>
      </c>
      <c r="B7">
        <f t="shared" si="0"/>
        <v>2022</v>
      </c>
      <c r="C7">
        <f t="shared" si="1"/>
        <v>2023</v>
      </c>
      <c r="D7" t="s">
        <v>48</v>
      </c>
      <c r="E7" t="s">
        <v>49</v>
      </c>
      <c r="F7" t="s">
        <v>50</v>
      </c>
      <c r="G7" s="3">
        <v>0.5</v>
      </c>
      <c r="H7" t="s">
        <v>51</v>
      </c>
      <c r="I7" t="s">
        <v>52</v>
      </c>
      <c r="J7" t="s">
        <v>24</v>
      </c>
      <c r="K7" t="s">
        <v>35</v>
      </c>
      <c r="L7">
        <v>6</v>
      </c>
      <c r="M7" t="s">
        <v>53</v>
      </c>
      <c r="N7" t="s">
        <v>54</v>
      </c>
      <c r="O7" t="s">
        <v>28</v>
      </c>
      <c r="P7">
        <v>1</v>
      </c>
      <c r="Q7" t="s">
        <v>36</v>
      </c>
      <c r="R7">
        <v>18</v>
      </c>
      <c r="S7">
        <f t="shared" si="2"/>
        <v>27</v>
      </c>
      <c r="T7">
        <v>270</v>
      </c>
    </row>
    <row r="8" spans="1:20" x14ac:dyDescent="0.2">
      <c r="A8" t="s">
        <v>47</v>
      </c>
      <c r="B8">
        <f t="shared" si="0"/>
        <v>2022</v>
      </c>
      <c r="C8">
        <f t="shared" si="1"/>
        <v>2023</v>
      </c>
      <c r="D8" t="s">
        <v>48</v>
      </c>
      <c r="E8" t="s">
        <v>49</v>
      </c>
      <c r="F8" t="s">
        <v>50</v>
      </c>
      <c r="G8" s="3">
        <v>0.5</v>
      </c>
      <c r="H8" t="s">
        <v>51</v>
      </c>
      <c r="I8" t="s">
        <v>52</v>
      </c>
      <c r="J8" t="s">
        <v>24</v>
      </c>
      <c r="K8" t="s">
        <v>35</v>
      </c>
      <c r="L8">
        <v>6</v>
      </c>
      <c r="M8" t="s">
        <v>53</v>
      </c>
      <c r="N8" t="s">
        <v>54</v>
      </c>
      <c r="O8" t="s">
        <v>30</v>
      </c>
      <c r="P8">
        <v>1</v>
      </c>
      <c r="Q8" t="s">
        <v>36</v>
      </c>
      <c r="R8">
        <v>49.5</v>
      </c>
      <c r="S8">
        <f t="shared" si="2"/>
        <v>49.5</v>
      </c>
      <c r="T8">
        <v>20</v>
      </c>
    </row>
    <row r="9" spans="1:20" x14ac:dyDescent="0.2">
      <c r="A9" t="s">
        <v>47</v>
      </c>
      <c r="B9">
        <f t="shared" si="0"/>
        <v>2022</v>
      </c>
      <c r="C9">
        <f t="shared" si="1"/>
        <v>2023</v>
      </c>
      <c r="D9" t="s">
        <v>55</v>
      </c>
      <c r="E9" t="s">
        <v>32</v>
      </c>
      <c r="F9" t="s">
        <v>21</v>
      </c>
      <c r="G9" s="3">
        <v>1</v>
      </c>
      <c r="H9" t="s">
        <v>56</v>
      </c>
      <c r="I9" t="s">
        <v>57</v>
      </c>
      <c r="J9" t="s">
        <v>24</v>
      </c>
      <c r="K9" t="s">
        <v>35</v>
      </c>
      <c r="L9">
        <v>6</v>
      </c>
      <c r="M9" t="s">
        <v>26</v>
      </c>
      <c r="N9" t="s">
        <v>27</v>
      </c>
      <c r="O9" t="s">
        <v>28</v>
      </c>
      <c r="P9">
        <v>2</v>
      </c>
      <c r="Q9" t="s">
        <v>58</v>
      </c>
      <c r="R9">
        <v>33</v>
      </c>
      <c r="S9">
        <f t="shared" si="2"/>
        <v>49.5</v>
      </c>
      <c r="T9">
        <v>150</v>
      </c>
    </row>
    <row r="10" spans="1:20" x14ac:dyDescent="0.2">
      <c r="A10" t="s">
        <v>47</v>
      </c>
      <c r="B10">
        <f t="shared" si="0"/>
        <v>2022</v>
      </c>
      <c r="C10">
        <f t="shared" si="1"/>
        <v>2023</v>
      </c>
      <c r="D10" t="s">
        <v>55</v>
      </c>
      <c r="E10" t="s">
        <v>32</v>
      </c>
      <c r="F10" t="s">
        <v>21</v>
      </c>
      <c r="G10" s="3">
        <v>1</v>
      </c>
      <c r="H10" t="s">
        <v>56</v>
      </c>
      <c r="I10" t="s">
        <v>57</v>
      </c>
      <c r="J10" t="s">
        <v>24</v>
      </c>
      <c r="K10" t="s">
        <v>35</v>
      </c>
      <c r="L10">
        <v>6</v>
      </c>
      <c r="M10" t="s">
        <v>26</v>
      </c>
      <c r="N10" t="s">
        <v>27</v>
      </c>
      <c r="O10" t="s">
        <v>30</v>
      </c>
      <c r="P10">
        <v>2</v>
      </c>
      <c r="Q10" t="s">
        <v>36</v>
      </c>
      <c r="R10">
        <v>16.5</v>
      </c>
      <c r="S10">
        <f t="shared" si="2"/>
        <v>16.5</v>
      </c>
      <c r="T10">
        <v>20</v>
      </c>
    </row>
    <row r="11" spans="1:20" x14ac:dyDescent="0.2">
      <c r="A11" t="s">
        <v>47</v>
      </c>
      <c r="B11">
        <f t="shared" si="0"/>
        <v>2022</v>
      </c>
      <c r="C11">
        <f t="shared" si="1"/>
        <v>2023</v>
      </c>
      <c r="D11" t="s">
        <v>19</v>
      </c>
      <c r="E11" t="s">
        <v>20</v>
      </c>
      <c r="F11" t="s">
        <v>21</v>
      </c>
      <c r="G11" s="3">
        <v>1</v>
      </c>
      <c r="H11" t="s">
        <v>22</v>
      </c>
      <c r="I11" t="s">
        <v>23</v>
      </c>
      <c r="J11" t="s">
        <v>24</v>
      </c>
      <c r="K11" t="s">
        <v>25</v>
      </c>
      <c r="L11">
        <v>6</v>
      </c>
      <c r="M11" t="s">
        <v>26</v>
      </c>
      <c r="N11" t="s">
        <v>27</v>
      </c>
      <c r="O11" t="s">
        <v>28</v>
      </c>
      <c r="P11">
        <v>2</v>
      </c>
      <c r="Q11" t="s">
        <v>29</v>
      </c>
      <c r="R11">
        <v>35</v>
      </c>
      <c r="S11">
        <f t="shared" si="2"/>
        <v>52.5</v>
      </c>
      <c r="T11">
        <v>24</v>
      </c>
    </row>
    <row r="12" spans="1:20" x14ac:dyDescent="0.2">
      <c r="A12" t="s">
        <v>47</v>
      </c>
      <c r="B12">
        <f t="shared" si="0"/>
        <v>2022</v>
      </c>
      <c r="C12">
        <f t="shared" si="1"/>
        <v>2023</v>
      </c>
      <c r="D12" t="s">
        <v>19</v>
      </c>
      <c r="E12" t="s">
        <v>20</v>
      </c>
      <c r="F12" t="s">
        <v>21</v>
      </c>
      <c r="G12" s="3">
        <v>1</v>
      </c>
      <c r="H12" t="s">
        <v>22</v>
      </c>
      <c r="I12" t="s">
        <v>23</v>
      </c>
      <c r="J12" t="s">
        <v>24</v>
      </c>
      <c r="K12" t="s">
        <v>25</v>
      </c>
      <c r="L12">
        <v>6</v>
      </c>
      <c r="M12" t="s">
        <v>26</v>
      </c>
      <c r="N12" t="s">
        <v>27</v>
      </c>
      <c r="O12" t="s">
        <v>30</v>
      </c>
      <c r="P12">
        <v>2</v>
      </c>
      <c r="Q12" t="s">
        <v>29</v>
      </c>
      <c r="R12">
        <v>32</v>
      </c>
      <c r="S12">
        <f t="shared" si="2"/>
        <v>32</v>
      </c>
      <c r="T12">
        <v>24</v>
      </c>
    </row>
    <row r="13" spans="1:20" x14ac:dyDescent="0.2">
      <c r="A13" t="s">
        <v>47</v>
      </c>
      <c r="B13">
        <f t="shared" si="0"/>
        <v>2022</v>
      </c>
      <c r="C13">
        <f t="shared" si="1"/>
        <v>2023</v>
      </c>
      <c r="D13" t="s">
        <v>59</v>
      </c>
      <c r="E13" t="s">
        <v>60</v>
      </c>
      <c r="F13" t="s">
        <v>39</v>
      </c>
      <c r="G13" s="3">
        <v>1</v>
      </c>
      <c r="H13" t="s">
        <v>40</v>
      </c>
      <c r="I13" t="s">
        <v>41</v>
      </c>
      <c r="J13" t="s">
        <v>24</v>
      </c>
      <c r="K13" t="s">
        <v>25</v>
      </c>
      <c r="L13">
        <v>6</v>
      </c>
      <c r="M13" t="s">
        <v>42</v>
      </c>
      <c r="N13" t="s">
        <v>27</v>
      </c>
      <c r="O13" t="s">
        <v>28</v>
      </c>
      <c r="P13">
        <v>1</v>
      </c>
      <c r="Q13" t="s">
        <v>36</v>
      </c>
      <c r="R13">
        <v>6</v>
      </c>
      <c r="S13">
        <f t="shared" si="2"/>
        <v>9</v>
      </c>
      <c r="T13">
        <v>12</v>
      </c>
    </row>
    <row r="14" spans="1:20" x14ac:dyDescent="0.2">
      <c r="A14" t="s">
        <v>47</v>
      </c>
      <c r="B14">
        <f t="shared" si="0"/>
        <v>2022</v>
      </c>
      <c r="C14">
        <f t="shared" si="1"/>
        <v>2023</v>
      </c>
      <c r="D14" t="s">
        <v>37</v>
      </c>
      <c r="E14" t="s">
        <v>38</v>
      </c>
      <c r="F14" t="s">
        <v>39</v>
      </c>
      <c r="G14" s="3">
        <v>1</v>
      </c>
      <c r="H14" t="s">
        <v>40</v>
      </c>
      <c r="I14" t="s">
        <v>41</v>
      </c>
      <c r="J14" t="s">
        <v>24</v>
      </c>
      <c r="K14" t="s">
        <v>25</v>
      </c>
      <c r="L14">
        <v>6</v>
      </c>
      <c r="M14" t="s">
        <v>42</v>
      </c>
      <c r="N14" t="s">
        <v>27</v>
      </c>
      <c r="O14" t="s">
        <v>28</v>
      </c>
      <c r="P14">
        <v>1</v>
      </c>
      <c r="Q14" t="s">
        <v>36</v>
      </c>
      <c r="R14">
        <v>8</v>
      </c>
      <c r="S14">
        <f t="shared" si="2"/>
        <v>12</v>
      </c>
      <c r="T14">
        <v>12</v>
      </c>
    </row>
    <row r="15" spans="1:20" x14ac:dyDescent="0.2">
      <c r="A15" t="s">
        <v>47</v>
      </c>
      <c r="B15">
        <f t="shared" si="0"/>
        <v>2022</v>
      </c>
      <c r="C15">
        <f t="shared" si="1"/>
        <v>2023</v>
      </c>
      <c r="D15" t="s">
        <v>37</v>
      </c>
      <c r="E15" t="s">
        <v>38</v>
      </c>
      <c r="F15" t="s">
        <v>39</v>
      </c>
      <c r="G15" s="3">
        <v>1</v>
      </c>
      <c r="H15" t="s">
        <v>40</v>
      </c>
      <c r="I15" t="s">
        <v>41</v>
      </c>
      <c r="J15" t="s">
        <v>24</v>
      </c>
      <c r="K15" t="s">
        <v>25</v>
      </c>
      <c r="L15">
        <v>6</v>
      </c>
      <c r="M15" t="s">
        <v>42</v>
      </c>
      <c r="N15" t="s">
        <v>27</v>
      </c>
      <c r="O15" t="s">
        <v>28</v>
      </c>
      <c r="P15">
        <v>2</v>
      </c>
      <c r="Q15" t="s">
        <v>36</v>
      </c>
      <c r="R15">
        <v>8</v>
      </c>
      <c r="S15">
        <f t="shared" si="2"/>
        <v>12</v>
      </c>
      <c r="T15">
        <v>12</v>
      </c>
    </row>
    <row r="16" spans="1:20" x14ac:dyDescent="0.2">
      <c r="A16" t="s">
        <v>47</v>
      </c>
      <c r="B16">
        <f t="shared" si="0"/>
        <v>2022</v>
      </c>
      <c r="C16">
        <f t="shared" si="1"/>
        <v>2023</v>
      </c>
      <c r="D16" t="s">
        <v>61</v>
      </c>
      <c r="E16" t="s">
        <v>62</v>
      </c>
      <c r="F16" t="s">
        <v>39</v>
      </c>
      <c r="G16" s="3">
        <v>1</v>
      </c>
      <c r="H16" t="s">
        <v>63</v>
      </c>
      <c r="I16" t="s">
        <v>64</v>
      </c>
      <c r="J16" t="s">
        <v>24</v>
      </c>
      <c r="K16" t="s">
        <v>35</v>
      </c>
      <c r="L16">
        <v>6</v>
      </c>
      <c r="M16" t="s">
        <v>42</v>
      </c>
      <c r="N16" t="s">
        <v>27</v>
      </c>
      <c r="O16" t="s">
        <v>30</v>
      </c>
      <c r="P16">
        <v>1</v>
      </c>
      <c r="Q16" t="s">
        <v>36</v>
      </c>
      <c r="R16">
        <v>8</v>
      </c>
      <c r="S16">
        <f t="shared" si="2"/>
        <v>8</v>
      </c>
      <c r="T16">
        <v>25</v>
      </c>
    </row>
    <row r="17" spans="1:20" x14ac:dyDescent="0.2">
      <c r="A17" t="s">
        <v>47</v>
      </c>
      <c r="B17">
        <f t="shared" si="0"/>
        <v>2022</v>
      </c>
      <c r="C17">
        <f t="shared" si="1"/>
        <v>2023</v>
      </c>
      <c r="D17" t="s">
        <v>65</v>
      </c>
      <c r="E17" t="s">
        <v>66</v>
      </c>
      <c r="F17" t="s">
        <v>66</v>
      </c>
      <c r="G17" s="3">
        <v>0.4</v>
      </c>
      <c r="H17" t="s">
        <v>67</v>
      </c>
      <c r="I17" t="s">
        <v>68</v>
      </c>
      <c r="J17" t="s">
        <v>24</v>
      </c>
      <c r="K17" t="s">
        <v>25</v>
      </c>
      <c r="L17">
        <v>6</v>
      </c>
      <c r="M17" t="s">
        <v>42</v>
      </c>
      <c r="N17" t="s">
        <v>27</v>
      </c>
      <c r="O17" t="s">
        <v>28</v>
      </c>
      <c r="P17">
        <v>1</v>
      </c>
      <c r="Q17" t="s">
        <v>36</v>
      </c>
      <c r="R17">
        <v>8</v>
      </c>
      <c r="S17">
        <f t="shared" si="2"/>
        <v>12</v>
      </c>
      <c r="T17">
        <v>15</v>
      </c>
    </row>
    <row r="18" spans="1:20" x14ac:dyDescent="0.2">
      <c r="A18" t="s">
        <v>47</v>
      </c>
      <c r="B18">
        <f t="shared" si="0"/>
        <v>2022</v>
      </c>
      <c r="C18">
        <f t="shared" si="1"/>
        <v>2023</v>
      </c>
      <c r="D18" t="s">
        <v>69</v>
      </c>
      <c r="E18" t="s">
        <v>70</v>
      </c>
      <c r="F18" t="s">
        <v>71</v>
      </c>
      <c r="G18" s="3">
        <v>1</v>
      </c>
      <c r="H18" t="s">
        <v>72</v>
      </c>
      <c r="I18" t="s">
        <v>73</v>
      </c>
      <c r="J18" t="s">
        <v>24</v>
      </c>
      <c r="K18" t="s">
        <v>25</v>
      </c>
      <c r="L18">
        <v>6</v>
      </c>
      <c r="M18" t="s">
        <v>26</v>
      </c>
      <c r="N18" t="s">
        <v>27</v>
      </c>
      <c r="O18" t="s">
        <v>28</v>
      </c>
      <c r="P18">
        <v>1</v>
      </c>
      <c r="Q18" t="s">
        <v>58</v>
      </c>
      <c r="R18">
        <v>20</v>
      </c>
      <c r="S18">
        <f t="shared" si="2"/>
        <v>30</v>
      </c>
      <c r="T18">
        <v>24</v>
      </c>
    </row>
    <row r="19" spans="1:20" x14ac:dyDescent="0.2">
      <c r="A19" t="s">
        <v>47</v>
      </c>
      <c r="B19">
        <f t="shared" si="0"/>
        <v>2022</v>
      </c>
      <c r="C19">
        <f t="shared" si="1"/>
        <v>2023</v>
      </c>
      <c r="D19" t="s">
        <v>74</v>
      </c>
      <c r="E19" t="s">
        <v>75</v>
      </c>
      <c r="F19" t="s">
        <v>76</v>
      </c>
      <c r="G19" s="3">
        <v>0.4</v>
      </c>
      <c r="H19" t="s">
        <v>77</v>
      </c>
      <c r="I19" t="s">
        <v>78</v>
      </c>
      <c r="J19" t="s">
        <v>79</v>
      </c>
      <c r="K19" t="s">
        <v>25</v>
      </c>
      <c r="L19">
        <v>27</v>
      </c>
      <c r="M19" t="s">
        <v>42</v>
      </c>
      <c r="N19" t="s">
        <v>27</v>
      </c>
      <c r="O19" t="s">
        <v>28</v>
      </c>
      <c r="P19">
        <v>1</v>
      </c>
      <c r="Q19" t="s">
        <v>80</v>
      </c>
      <c r="R19">
        <v>3</v>
      </c>
      <c r="S19">
        <f t="shared" si="2"/>
        <v>4.5</v>
      </c>
      <c r="T19">
        <v>35</v>
      </c>
    </row>
    <row r="20" spans="1:20" x14ac:dyDescent="0.2">
      <c r="A20" t="s">
        <v>47</v>
      </c>
      <c r="B20">
        <f t="shared" si="0"/>
        <v>2022</v>
      </c>
      <c r="C20">
        <f t="shared" si="1"/>
        <v>2023</v>
      </c>
      <c r="D20" t="s">
        <v>81</v>
      </c>
      <c r="E20" t="s">
        <v>75</v>
      </c>
      <c r="F20" t="s">
        <v>76</v>
      </c>
      <c r="G20" s="3">
        <v>0.4</v>
      </c>
      <c r="H20" t="s">
        <v>82</v>
      </c>
      <c r="I20" t="s">
        <v>83</v>
      </c>
      <c r="J20" t="s">
        <v>79</v>
      </c>
      <c r="K20" t="s">
        <v>25</v>
      </c>
      <c r="L20">
        <v>27</v>
      </c>
      <c r="M20" t="s">
        <v>42</v>
      </c>
      <c r="N20" t="s">
        <v>27</v>
      </c>
      <c r="O20" t="s">
        <v>28</v>
      </c>
      <c r="P20">
        <v>1</v>
      </c>
      <c r="Q20" t="s">
        <v>80</v>
      </c>
      <c r="R20">
        <v>3</v>
      </c>
      <c r="S20">
        <f t="shared" si="2"/>
        <v>4.5</v>
      </c>
      <c r="T20">
        <v>20</v>
      </c>
    </row>
    <row r="21" spans="1:20" x14ac:dyDescent="0.2">
      <c r="A21" t="s">
        <v>47</v>
      </c>
      <c r="B21">
        <f t="shared" si="0"/>
        <v>2022</v>
      </c>
      <c r="C21">
        <f t="shared" si="1"/>
        <v>2023</v>
      </c>
      <c r="D21" t="s">
        <v>84</v>
      </c>
      <c r="E21" t="s">
        <v>85</v>
      </c>
      <c r="F21" t="s">
        <v>50</v>
      </c>
      <c r="G21" s="3">
        <v>0.5</v>
      </c>
      <c r="H21" t="s">
        <v>86</v>
      </c>
      <c r="I21" t="s">
        <v>52</v>
      </c>
      <c r="J21" t="s">
        <v>24</v>
      </c>
      <c r="K21" t="s">
        <v>35</v>
      </c>
      <c r="L21">
        <v>6</v>
      </c>
      <c r="M21" t="s">
        <v>53</v>
      </c>
      <c r="N21" t="s">
        <v>54</v>
      </c>
      <c r="O21" t="s">
        <v>28</v>
      </c>
      <c r="P21">
        <v>2</v>
      </c>
      <c r="Q21" t="s">
        <v>58</v>
      </c>
      <c r="R21">
        <v>18</v>
      </c>
      <c r="S21">
        <f t="shared" si="2"/>
        <v>27</v>
      </c>
      <c r="T21">
        <v>250</v>
      </c>
    </row>
    <row r="22" spans="1:20" x14ac:dyDescent="0.2">
      <c r="A22" t="s">
        <v>47</v>
      </c>
      <c r="B22">
        <f t="shared" si="0"/>
        <v>2022</v>
      </c>
      <c r="C22">
        <f t="shared" si="1"/>
        <v>2023</v>
      </c>
      <c r="D22" t="s">
        <v>87</v>
      </c>
      <c r="E22" t="s">
        <v>88</v>
      </c>
      <c r="F22" t="s">
        <v>66</v>
      </c>
      <c r="G22" s="3">
        <v>0.5</v>
      </c>
      <c r="H22" t="s">
        <v>72</v>
      </c>
      <c r="I22" t="s">
        <v>73</v>
      </c>
      <c r="J22" t="s">
        <v>24</v>
      </c>
      <c r="K22" t="s">
        <v>25</v>
      </c>
      <c r="L22">
        <v>6</v>
      </c>
      <c r="M22" t="s">
        <v>26</v>
      </c>
      <c r="N22" t="s">
        <v>27</v>
      </c>
      <c r="O22" t="s">
        <v>28</v>
      </c>
      <c r="P22">
        <v>2</v>
      </c>
      <c r="Q22" t="s">
        <v>58</v>
      </c>
      <c r="R22">
        <v>6</v>
      </c>
      <c r="S22">
        <f t="shared" si="2"/>
        <v>9</v>
      </c>
      <c r="T22">
        <v>24</v>
      </c>
    </row>
    <row r="23" spans="1:20" x14ac:dyDescent="0.2">
      <c r="A23" t="s">
        <v>47</v>
      </c>
      <c r="B23">
        <f t="shared" si="0"/>
        <v>2022</v>
      </c>
      <c r="C23">
        <f t="shared" si="1"/>
        <v>2023</v>
      </c>
      <c r="D23" t="s">
        <v>89</v>
      </c>
      <c r="E23" t="s">
        <v>90</v>
      </c>
      <c r="F23" t="s">
        <v>66</v>
      </c>
      <c r="G23" s="3">
        <v>0.3</v>
      </c>
      <c r="H23" t="s">
        <v>77</v>
      </c>
      <c r="I23" t="s">
        <v>83</v>
      </c>
      <c r="J23" t="s">
        <v>79</v>
      </c>
      <c r="K23" t="s">
        <v>25</v>
      </c>
      <c r="L23">
        <v>27</v>
      </c>
      <c r="M23" t="s">
        <v>42</v>
      </c>
      <c r="N23" t="s">
        <v>27</v>
      </c>
      <c r="O23" t="s">
        <v>28</v>
      </c>
      <c r="P23">
        <v>2</v>
      </c>
      <c r="Q23" t="s">
        <v>80</v>
      </c>
      <c r="R23">
        <v>3</v>
      </c>
      <c r="S23">
        <f t="shared" si="2"/>
        <v>4.5</v>
      </c>
      <c r="T23">
        <v>20</v>
      </c>
    </row>
    <row r="24" spans="1:20" x14ac:dyDescent="0.2">
      <c r="A24" t="s">
        <v>91</v>
      </c>
      <c r="B24">
        <f t="shared" si="0"/>
        <v>2021</v>
      </c>
      <c r="C24">
        <f t="shared" si="1"/>
        <v>2022</v>
      </c>
      <c r="D24" t="s">
        <v>48</v>
      </c>
      <c r="E24" t="s">
        <v>49</v>
      </c>
      <c r="F24" t="s">
        <v>50</v>
      </c>
      <c r="G24" s="3">
        <v>0.5</v>
      </c>
      <c r="H24" t="s">
        <v>51</v>
      </c>
      <c r="I24" t="s">
        <v>52</v>
      </c>
      <c r="J24" t="s">
        <v>24</v>
      </c>
      <c r="K24" t="s">
        <v>35</v>
      </c>
      <c r="L24">
        <v>6</v>
      </c>
      <c r="M24" t="s">
        <v>53</v>
      </c>
      <c r="N24" t="s">
        <v>54</v>
      </c>
      <c r="O24" t="s">
        <v>28</v>
      </c>
      <c r="P24">
        <v>1</v>
      </c>
      <c r="Q24" t="s">
        <v>36</v>
      </c>
      <c r="R24">
        <v>18</v>
      </c>
      <c r="S24">
        <f t="shared" si="2"/>
        <v>27</v>
      </c>
      <c r="T24">
        <v>412</v>
      </c>
    </row>
    <row r="25" spans="1:20" x14ac:dyDescent="0.2">
      <c r="A25" t="s">
        <v>91</v>
      </c>
      <c r="B25">
        <f t="shared" si="0"/>
        <v>2021</v>
      </c>
      <c r="C25">
        <f t="shared" si="1"/>
        <v>2022</v>
      </c>
      <c r="D25" t="s">
        <v>48</v>
      </c>
      <c r="E25" t="s">
        <v>49</v>
      </c>
      <c r="F25" t="s">
        <v>50</v>
      </c>
      <c r="G25" s="3">
        <v>0.5</v>
      </c>
      <c r="H25" t="s">
        <v>51</v>
      </c>
      <c r="I25" t="s">
        <v>52</v>
      </c>
      <c r="J25" t="s">
        <v>24</v>
      </c>
      <c r="K25" t="s">
        <v>35</v>
      </c>
      <c r="L25">
        <v>6</v>
      </c>
      <c r="M25" t="s">
        <v>53</v>
      </c>
      <c r="N25" t="s">
        <v>54</v>
      </c>
      <c r="O25" t="s">
        <v>30</v>
      </c>
      <c r="P25">
        <v>1</v>
      </c>
      <c r="Q25" t="s">
        <v>36</v>
      </c>
      <c r="R25">
        <v>33</v>
      </c>
      <c r="S25">
        <f t="shared" si="2"/>
        <v>33</v>
      </c>
      <c r="T25">
        <v>25</v>
      </c>
    </row>
    <row r="26" spans="1:20" x14ac:dyDescent="0.2">
      <c r="A26" t="s">
        <v>91</v>
      </c>
      <c r="B26">
        <f t="shared" si="0"/>
        <v>2021</v>
      </c>
      <c r="C26">
        <f t="shared" si="1"/>
        <v>2022</v>
      </c>
      <c r="D26" t="s">
        <v>48</v>
      </c>
      <c r="E26" t="s">
        <v>49</v>
      </c>
      <c r="F26" t="s">
        <v>50</v>
      </c>
      <c r="G26" s="3">
        <v>0.5</v>
      </c>
      <c r="H26" t="s">
        <v>92</v>
      </c>
      <c r="I26" t="s">
        <v>93</v>
      </c>
      <c r="J26" t="s">
        <v>24</v>
      </c>
      <c r="K26" t="s">
        <v>35</v>
      </c>
      <c r="L26">
        <v>6</v>
      </c>
      <c r="M26" t="s">
        <v>53</v>
      </c>
      <c r="N26" t="s">
        <v>54</v>
      </c>
      <c r="O26" t="s">
        <v>30</v>
      </c>
      <c r="P26">
        <v>1</v>
      </c>
      <c r="Q26" t="s">
        <v>36</v>
      </c>
      <c r="R26">
        <v>33</v>
      </c>
      <c r="S26">
        <f t="shared" si="2"/>
        <v>33</v>
      </c>
      <c r="T26">
        <v>27</v>
      </c>
    </row>
    <row r="27" spans="1:20" x14ac:dyDescent="0.2">
      <c r="A27" t="s">
        <v>91</v>
      </c>
      <c r="B27">
        <f t="shared" si="0"/>
        <v>2021</v>
      </c>
      <c r="C27">
        <f t="shared" si="1"/>
        <v>2022</v>
      </c>
      <c r="D27" t="s">
        <v>55</v>
      </c>
      <c r="E27" t="s">
        <v>32</v>
      </c>
      <c r="F27" t="s">
        <v>21</v>
      </c>
      <c r="G27" s="3">
        <v>1</v>
      </c>
      <c r="H27" t="s">
        <v>94</v>
      </c>
      <c r="I27" t="s">
        <v>57</v>
      </c>
      <c r="J27" t="s">
        <v>24</v>
      </c>
      <c r="K27" t="s">
        <v>35</v>
      </c>
      <c r="L27">
        <v>6</v>
      </c>
      <c r="M27" t="s">
        <v>26</v>
      </c>
      <c r="N27" t="s">
        <v>27</v>
      </c>
      <c r="O27" t="s">
        <v>28</v>
      </c>
      <c r="P27">
        <v>2</v>
      </c>
      <c r="Q27" t="s">
        <v>36</v>
      </c>
      <c r="R27">
        <v>30</v>
      </c>
      <c r="S27">
        <f t="shared" si="2"/>
        <v>45</v>
      </c>
      <c r="T27">
        <v>173</v>
      </c>
    </row>
    <row r="28" spans="1:20" x14ac:dyDescent="0.2">
      <c r="A28" t="s">
        <v>91</v>
      </c>
      <c r="B28">
        <f t="shared" si="0"/>
        <v>2021</v>
      </c>
      <c r="C28">
        <f t="shared" si="1"/>
        <v>2022</v>
      </c>
      <c r="D28" t="s">
        <v>31</v>
      </c>
      <c r="E28" t="s">
        <v>32</v>
      </c>
      <c r="F28" t="s">
        <v>21</v>
      </c>
      <c r="G28" s="3">
        <v>1</v>
      </c>
      <c r="H28" t="s">
        <v>95</v>
      </c>
      <c r="I28" t="s">
        <v>96</v>
      </c>
      <c r="J28" t="s">
        <v>24</v>
      </c>
      <c r="K28" t="s">
        <v>35</v>
      </c>
      <c r="L28">
        <v>6</v>
      </c>
      <c r="M28" t="s">
        <v>26</v>
      </c>
      <c r="N28" t="s">
        <v>27</v>
      </c>
      <c r="O28" t="s">
        <v>30</v>
      </c>
      <c r="P28">
        <v>2</v>
      </c>
      <c r="Q28" t="s">
        <v>36</v>
      </c>
      <c r="R28">
        <v>16.5</v>
      </c>
      <c r="S28">
        <f t="shared" si="2"/>
        <v>16.5</v>
      </c>
      <c r="T28">
        <v>24</v>
      </c>
    </row>
    <row r="29" spans="1:20" x14ac:dyDescent="0.2">
      <c r="A29" t="s">
        <v>91</v>
      </c>
      <c r="B29">
        <f t="shared" si="0"/>
        <v>2021</v>
      </c>
      <c r="C29">
        <f t="shared" si="1"/>
        <v>2022</v>
      </c>
      <c r="D29" t="s">
        <v>19</v>
      </c>
      <c r="E29" t="s">
        <v>32</v>
      </c>
      <c r="F29" t="s">
        <v>21</v>
      </c>
      <c r="G29" s="3">
        <v>1</v>
      </c>
      <c r="H29" t="s">
        <v>22</v>
      </c>
      <c r="I29" t="s">
        <v>23</v>
      </c>
      <c r="J29" t="s">
        <v>24</v>
      </c>
      <c r="K29" t="s">
        <v>25</v>
      </c>
      <c r="L29">
        <v>6</v>
      </c>
      <c r="M29" t="s">
        <v>26</v>
      </c>
      <c r="N29" t="s">
        <v>27</v>
      </c>
      <c r="O29" t="s">
        <v>28</v>
      </c>
      <c r="P29">
        <v>2</v>
      </c>
      <c r="Q29" t="s">
        <v>29</v>
      </c>
      <c r="R29">
        <v>35</v>
      </c>
      <c r="S29">
        <f t="shared" si="2"/>
        <v>52.5</v>
      </c>
      <c r="T29">
        <v>24</v>
      </c>
    </row>
    <row r="30" spans="1:20" x14ac:dyDescent="0.2">
      <c r="A30" t="s">
        <v>91</v>
      </c>
      <c r="B30">
        <f t="shared" si="0"/>
        <v>2021</v>
      </c>
      <c r="C30">
        <f t="shared" si="1"/>
        <v>2022</v>
      </c>
      <c r="D30" t="s">
        <v>19</v>
      </c>
      <c r="E30" t="s">
        <v>32</v>
      </c>
      <c r="F30" t="s">
        <v>21</v>
      </c>
      <c r="G30" s="3">
        <v>1</v>
      </c>
      <c r="H30" t="s">
        <v>22</v>
      </c>
      <c r="I30" t="s">
        <v>23</v>
      </c>
      <c r="J30" t="s">
        <v>24</v>
      </c>
      <c r="K30" t="s">
        <v>25</v>
      </c>
      <c r="L30">
        <v>6</v>
      </c>
      <c r="M30" t="s">
        <v>26</v>
      </c>
      <c r="N30" t="s">
        <v>27</v>
      </c>
      <c r="O30" t="s">
        <v>30</v>
      </c>
      <c r="P30">
        <v>2</v>
      </c>
      <c r="Q30" t="s">
        <v>29</v>
      </c>
      <c r="R30">
        <v>32</v>
      </c>
      <c r="S30">
        <f t="shared" si="2"/>
        <v>32</v>
      </c>
      <c r="T30">
        <v>24</v>
      </c>
    </row>
    <row r="31" spans="1:20" x14ac:dyDescent="0.2">
      <c r="A31" t="s">
        <v>91</v>
      </c>
      <c r="B31">
        <f t="shared" si="0"/>
        <v>2021</v>
      </c>
      <c r="C31">
        <f t="shared" si="1"/>
        <v>2022</v>
      </c>
      <c r="D31" t="s">
        <v>59</v>
      </c>
      <c r="E31" t="s">
        <v>60</v>
      </c>
      <c r="F31" t="s">
        <v>39</v>
      </c>
      <c r="G31" s="3">
        <v>1</v>
      </c>
      <c r="H31" t="s">
        <v>40</v>
      </c>
      <c r="I31" t="s">
        <v>41</v>
      </c>
      <c r="J31" t="s">
        <v>24</v>
      </c>
      <c r="K31" t="s">
        <v>25</v>
      </c>
      <c r="L31">
        <v>6</v>
      </c>
      <c r="M31" t="s">
        <v>42</v>
      </c>
      <c r="N31" t="s">
        <v>27</v>
      </c>
      <c r="O31" t="s">
        <v>28</v>
      </c>
      <c r="P31">
        <v>1</v>
      </c>
      <c r="Q31" t="s">
        <v>36</v>
      </c>
      <c r="R31">
        <v>6</v>
      </c>
      <c r="S31">
        <f t="shared" si="2"/>
        <v>9</v>
      </c>
      <c r="T31">
        <v>15</v>
      </c>
    </row>
    <row r="32" spans="1:20" x14ac:dyDescent="0.2">
      <c r="A32" t="s">
        <v>91</v>
      </c>
      <c r="B32">
        <f t="shared" si="0"/>
        <v>2021</v>
      </c>
      <c r="C32">
        <f t="shared" si="1"/>
        <v>2022</v>
      </c>
      <c r="D32" t="s">
        <v>37</v>
      </c>
      <c r="E32" t="s">
        <v>38</v>
      </c>
      <c r="F32" t="s">
        <v>39</v>
      </c>
      <c r="G32" s="3">
        <v>1</v>
      </c>
      <c r="H32" t="s">
        <v>40</v>
      </c>
      <c r="I32" t="s">
        <v>41</v>
      </c>
      <c r="J32" t="s">
        <v>24</v>
      </c>
      <c r="K32" t="s">
        <v>25</v>
      </c>
      <c r="L32">
        <v>6</v>
      </c>
      <c r="M32" t="s">
        <v>42</v>
      </c>
      <c r="N32" t="s">
        <v>27</v>
      </c>
      <c r="O32" t="s">
        <v>28</v>
      </c>
      <c r="P32">
        <v>1</v>
      </c>
      <c r="Q32" t="s">
        <v>36</v>
      </c>
      <c r="R32">
        <v>8</v>
      </c>
      <c r="S32">
        <f t="shared" si="2"/>
        <v>12</v>
      </c>
      <c r="T32">
        <v>15</v>
      </c>
    </row>
    <row r="33" spans="1:20" x14ac:dyDescent="0.2">
      <c r="A33" t="s">
        <v>91</v>
      </c>
      <c r="B33">
        <f t="shared" si="0"/>
        <v>2021</v>
      </c>
      <c r="C33">
        <f t="shared" si="1"/>
        <v>2022</v>
      </c>
      <c r="D33" t="s">
        <v>37</v>
      </c>
      <c r="E33" t="s">
        <v>38</v>
      </c>
      <c r="F33" t="s">
        <v>39</v>
      </c>
      <c r="G33" s="3">
        <v>1</v>
      </c>
      <c r="H33" t="s">
        <v>40</v>
      </c>
      <c r="I33" t="s">
        <v>41</v>
      </c>
      <c r="J33" t="s">
        <v>24</v>
      </c>
      <c r="K33" t="s">
        <v>25</v>
      </c>
      <c r="L33">
        <v>6</v>
      </c>
      <c r="M33" t="s">
        <v>42</v>
      </c>
      <c r="N33" t="s">
        <v>27</v>
      </c>
      <c r="O33" t="s">
        <v>28</v>
      </c>
      <c r="P33">
        <v>2</v>
      </c>
      <c r="Q33" t="s">
        <v>36</v>
      </c>
      <c r="R33">
        <v>8</v>
      </c>
      <c r="S33">
        <f t="shared" si="2"/>
        <v>12</v>
      </c>
      <c r="T33">
        <v>15</v>
      </c>
    </row>
    <row r="34" spans="1:20" x14ac:dyDescent="0.2">
      <c r="A34" t="s">
        <v>91</v>
      </c>
      <c r="B34">
        <f t="shared" si="0"/>
        <v>2021</v>
      </c>
      <c r="C34">
        <f t="shared" si="1"/>
        <v>2022</v>
      </c>
      <c r="D34" t="s">
        <v>61</v>
      </c>
      <c r="E34" t="s">
        <v>62</v>
      </c>
      <c r="F34" t="s">
        <v>39</v>
      </c>
      <c r="G34" s="3">
        <v>1</v>
      </c>
      <c r="H34" t="s">
        <v>63</v>
      </c>
      <c r="I34" t="s">
        <v>64</v>
      </c>
      <c r="J34" t="s">
        <v>24</v>
      </c>
      <c r="K34" t="s">
        <v>35</v>
      </c>
      <c r="L34">
        <v>6</v>
      </c>
      <c r="M34" t="s">
        <v>42</v>
      </c>
      <c r="N34" t="s">
        <v>27</v>
      </c>
      <c r="O34" t="s">
        <v>30</v>
      </c>
      <c r="P34">
        <v>1</v>
      </c>
      <c r="Q34" t="s">
        <v>36</v>
      </c>
      <c r="R34">
        <v>14</v>
      </c>
      <c r="S34">
        <f t="shared" si="2"/>
        <v>14</v>
      </c>
      <c r="T34">
        <v>25</v>
      </c>
    </row>
    <row r="35" spans="1:20" x14ac:dyDescent="0.2">
      <c r="A35" t="s">
        <v>91</v>
      </c>
      <c r="B35">
        <f t="shared" si="0"/>
        <v>2021</v>
      </c>
      <c r="C35">
        <f t="shared" si="1"/>
        <v>2022</v>
      </c>
      <c r="D35" t="s">
        <v>74</v>
      </c>
      <c r="E35" t="s">
        <v>75</v>
      </c>
      <c r="F35" t="s">
        <v>76</v>
      </c>
      <c r="G35" s="3">
        <v>0.4</v>
      </c>
      <c r="H35" t="s">
        <v>77</v>
      </c>
      <c r="I35" t="s">
        <v>78</v>
      </c>
      <c r="J35" t="s">
        <v>79</v>
      </c>
      <c r="K35" t="s">
        <v>25</v>
      </c>
      <c r="L35">
        <v>27</v>
      </c>
      <c r="M35" t="s">
        <v>42</v>
      </c>
      <c r="N35" t="s">
        <v>27</v>
      </c>
      <c r="O35" t="s">
        <v>28</v>
      </c>
      <c r="P35">
        <v>1</v>
      </c>
      <c r="Q35" t="s">
        <v>80</v>
      </c>
      <c r="R35">
        <v>6</v>
      </c>
      <c r="S35">
        <f t="shared" si="2"/>
        <v>9</v>
      </c>
      <c r="T35">
        <v>10</v>
      </c>
    </row>
    <row r="36" spans="1:20" x14ac:dyDescent="0.2">
      <c r="A36" t="s">
        <v>91</v>
      </c>
      <c r="B36">
        <f t="shared" si="0"/>
        <v>2021</v>
      </c>
      <c r="C36">
        <f t="shared" si="1"/>
        <v>2022</v>
      </c>
      <c r="D36" t="s">
        <v>81</v>
      </c>
      <c r="E36" t="s">
        <v>75</v>
      </c>
      <c r="F36" t="s">
        <v>76</v>
      </c>
      <c r="G36" s="3">
        <v>0.4</v>
      </c>
      <c r="H36" t="s">
        <v>82</v>
      </c>
      <c r="I36" t="s">
        <v>83</v>
      </c>
      <c r="J36" t="s">
        <v>79</v>
      </c>
      <c r="K36" t="s">
        <v>25</v>
      </c>
      <c r="L36">
        <v>27</v>
      </c>
      <c r="M36" t="s">
        <v>42</v>
      </c>
      <c r="N36" t="s">
        <v>27</v>
      </c>
      <c r="O36" t="s">
        <v>28</v>
      </c>
      <c r="P36">
        <v>1</v>
      </c>
      <c r="Q36" t="s">
        <v>80</v>
      </c>
      <c r="R36">
        <v>6</v>
      </c>
      <c r="S36">
        <f t="shared" si="2"/>
        <v>9</v>
      </c>
      <c r="T36">
        <v>25</v>
      </c>
    </row>
    <row r="37" spans="1:20" x14ac:dyDescent="0.2">
      <c r="A37" t="s">
        <v>91</v>
      </c>
      <c r="B37">
        <f t="shared" si="0"/>
        <v>2021</v>
      </c>
      <c r="C37">
        <f t="shared" si="1"/>
        <v>2022</v>
      </c>
      <c r="D37" t="s">
        <v>65</v>
      </c>
      <c r="E37" t="s">
        <v>66</v>
      </c>
      <c r="F37" t="s">
        <v>66</v>
      </c>
      <c r="G37" s="3">
        <v>0.4</v>
      </c>
      <c r="H37" t="s">
        <v>67</v>
      </c>
      <c r="I37" t="s">
        <v>68</v>
      </c>
      <c r="J37" t="s">
        <v>24</v>
      </c>
      <c r="K37" t="s">
        <v>25</v>
      </c>
      <c r="L37">
        <v>6</v>
      </c>
      <c r="M37" t="s">
        <v>42</v>
      </c>
      <c r="N37" t="s">
        <v>27</v>
      </c>
      <c r="O37" t="s">
        <v>28</v>
      </c>
      <c r="P37">
        <v>1</v>
      </c>
      <c r="Q37" t="s">
        <v>36</v>
      </c>
      <c r="R37">
        <v>6</v>
      </c>
      <c r="S37">
        <f t="shared" si="2"/>
        <v>9</v>
      </c>
      <c r="T37">
        <v>15</v>
      </c>
    </row>
    <row r="38" spans="1:20" x14ac:dyDescent="0.2">
      <c r="A38" t="s">
        <v>97</v>
      </c>
      <c r="B38">
        <f t="shared" si="0"/>
        <v>2020</v>
      </c>
      <c r="C38">
        <f t="shared" si="1"/>
        <v>2021</v>
      </c>
      <c r="D38" t="s">
        <v>48</v>
      </c>
      <c r="E38" t="s">
        <v>49</v>
      </c>
      <c r="F38" t="s">
        <v>50</v>
      </c>
      <c r="G38" s="3">
        <v>0.5</v>
      </c>
      <c r="H38" t="s">
        <v>51</v>
      </c>
      <c r="I38" t="s">
        <v>52</v>
      </c>
      <c r="J38" t="s">
        <v>24</v>
      </c>
      <c r="K38" t="s">
        <v>35</v>
      </c>
      <c r="L38">
        <v>6</v>
      </c>
      <c r="M38" t="s">
        <v>53</v>
      </c>
      <c r="N38" t="s">
        <v>54</v>
      </c>
      <c r="O38" t="s">
        <v>28</v>
      </c>
      <c r="P38">
        <v>1</v>
      </c>
      <c r="Q38" t="s">
        <v>36</v>
      </c>
      <c r="R38">
        <v>18</v>
      </c>
      <c r="S38">
        <f t="shared" si="2"/>
        <v>27</v>
      </c>
      <c r="T38">
        <v>250</v>
      </c>
    </row>
    <row r="39" spans="1:20" x14ac:dyDescent="0.2">
      <c r="A39" t="s">
        <v>97</v>
      </c>
      <c r="B39">
        <f t="shared" si="0"/>
        <v>2020</v>
      </c>
      <c r="C39">
        <f t="shared" si="1"/>
        <v>2021</v>
      </c>
      <c r="D39" t="s">
        <v>48</v>
      </c>
      <c r="E39" t="s">
        <v>49</v>
      </c>
      <c r="F39" t="s">
        <v>50</v>
      </c>
      <c r="G39" s="3">
        <v>0.5</v>
      </c>
      <c r="H39" t="s">
        <v>51</v>
      </c>
      <c r="I39" t="s">
        <v>52</v>
      </c>
      <c r="J39" t="s">
        <v>24</v>
      </c>
      <c r="K39" t="s">
        <v>35</v>
      </c>
      <c r="L39">
        <v>6</v>
      </c>
      <c r="M39" t="s">
        <v>53</v>
      </c>
      <c r="N39" t="s">
        <v>54</v>
      </c>
      <c r="O39" t="s">
        <v>30</v>
      </c>
      <c r="P39">
        <v>1</v>
      </c>
      <c r="Q39" t="s">
        <v>36</v>
      </c>
      <c r="R39">
        <v>30</v>
      </c>
      <c r="S39">
        <f t="shared" si="2"/>
        <v>30</v>
      </c>
      <c r="T39">
        <v>25</v>
      </c>
    </row>
    <row r="40" spans="1:20" x14ac:dyDescent="0.2">
      <c r="A40" t="s">
        <v>97</v>
      </c>
      <c r="B40">
        <f t="shared" si="0"/>
        <v>2020</v>
      </c>
      <c r="C40">
        <f t="shared" si="1"/>
        <v>2021</v>
      </c>
      <c r="D40" t="s">
        <v>48</v>
      </c>
      <c r="E40" t="s">
        <v>49</v>
      </c>
      <c r="F40" t="s">
        <v>50</v>
      </c>
      <c r="G40" s="3">
        <v>0.5</v>
      </c>
      <c r="H40" t="s">
        <v>92</v>
      </c>
      <c r="I40" t="s">
        <v>93</v>
      </c>
      <c r="J40" t="s">
        <v>24</v>
      </c>
      <c r="K40" t="s">
        <v>35</v>
      </c>
      <c r="L40">
        <v>6</v>
      </c>
      <c r="M40" t="s">
        <v>53</v>
      </c>
      <c r="N40" t="s">
        <v>54</v>
      </c>
      <c r="O40" t="s">
        <v>30</v>
      </c>
      <c r="P40">
        <v>1</v>
      </c>
      <c r="Q40" t="s">
        <v>36</v>
      </c>
      <c r="R40">
        <v>30</v>
      </c>
      <c r="S40">
        <f t="shared" si="2"/>
        <v>30</v>
      </c>
      <c r="T40">
        <v>25</v>
      </c>
    </row>
    <row r="41" spans="1:20" x14ac:dyDescent="0.2">
      <c r="A41" t="s">
        <v>97</v>
      </c>
      <c r="B41">
        <f t="shared" si="0"/>
        <v>2020</v>
      </c>
      <c r="C41">
        <f t="shared" si="1"/>
        <v>2021</v>
      </c>
      <c r="D41" t="s">
        <v>55</v>
      </c>
      <c r="E41" t="s">
        <v>32</v>
      </c>
      <c r="F41" t="s">
        <v>21</v>
      </c>
      <c r="G41" s="3">
        <v>1</v>
      </c>
      <c r="H41" t="s">
        <v>94</v>
      </c>
      <c r="I41" t="s">
        <v>57</v>
      </c>
      <c r="J41" t="s">
        <v>24</v>
      </c>
      <c r="K41" t="s">
        <v>35</v>
      </c>
      <c r="L41">
        <v>6</v>
      </c>
      <c r="M41" t="s">
        <v>26</v>
      </c>
      <c r="N41" t="s">
        <v>27</v>
      </c>
      <c r="O41" t="s">
        <v>28</v>
      </c>
      <c r="P41">
        <v>2</v>
      </c>
      <c r="Q41" t="s">
        <v>36</v>
      </c>
      <c r="R41">
        <v>36</v>
      </c>
      <c r="S41">
        <f t="shared" si="2"/>
        <v>54</v>
      </c>
      <c r="T41">
        <v>170</v>
      </c>
    </row>
    <row r="42" spans="1:20" x14ac:dyDescent="0.2">
      <c r="A42" t="s">
        <v>97</v>
      </c>
      <c r="B42">
        <f t="shared" si="0"/>
        <v>2020</v>
      </c>
      <c r="C42">
        <f t="shared" si="1"/>
        <v>2021</v>
      </c>
      <c r="D42" t="s">
        <v>55</v>
      </c>
      <c r="E42" t="s">
        <v>32</v>
      </c>
      <c r="F42" t="s">
        <v>21</v>
      </c>
      <c r="G42" s="3">
        <v>1</v>
      </c>
      <c r="H42" t="s">
        <v>94</v>
      </c>
      <c r="I42" t="s">
        <v>57</v>
      </c>
      <c r="J42" t="s">
        <v>24</v>
      </c>
      <c r="K42" t="s">
        <v>35</v>
      </c>
      <c r="L42">
        <v>6</v>
      </c>
      <c r="M42" t="s">
        <v>26</v>
      </c>
      <c r="N42" t="s">
        <v>27</v>
      </c>
      <c r="O42" t="s">
        <v>30</v>
      </c>
      <c r="P42">
        <v>2</v>
      </c>
      <c r="Q42" t="s">
        <v>36</v>
      </c>
      <c r="R42">
        <v>13.5</v>
      </c>
      <c r="S42">
        <f t="shared" si="2"/>
        <v>13.5</v>
      </c>
      <c r="T42">
        <v>25</v>
      </c>
    </row>
    <row r="43" spans="1:20" x14ac:dyDescent="0.2">
      <c r="A43" t="s">
        <v>97</v>
      </c>
      <c r="B43">
        <f t="shared" si="0"/>
        <v>2020</v>
      </c>
      <c r="C43">
        <f t="shared" si="1"/>
        <v>2021</v>
      </c>
      <c r="D43" t="s">
        <v>31</v>
      </c>
      <c r="E43" t="s">
        <v>32</v>
      </c>
      <c r="F43" t="s">
        <v>21</v>
      </c>
      <c r="G43" s="3">
        <v>1</v>
      </c>
      <c r="H43" t="s">
        <v>95</v>
      </c>
      <c r="I43" t="s">
        <v>96</v>
      </c>
      <c r="J43" t="s">
        <v>24</v>
      </c>
      <c r="K43" t="s">
        <v>35</v>
      </c>
      <c r="L43">
        <v>6</v>
      </c>
      <c r="M43" t="s">
        <v>26</v>
      </c>
      <c r="N43" t="s">
        <v>27</v>
      </c>
      <c r="O43" t="s">
        <v>30</v>
      </c>
      <c r="P43">
        <v>2</v>
      </c>
      <c r="Q43" t="s">
        <v>36</v>
      </c>
      <c r="R43">
        <v>13.5</v>
      </c>
      <c r="S43">
        <f t="shared" si="2"/>
        <v>13.5</v>
      </c>
      <c r="T43">
        <v>25</v>
      </c>
    </row>
    <row r="44" spans="1:20" x14ac:dyDescent="0.2">
      <c r="A44" t="s">
        <v>97</v>
      </c>
      <c r="B44">
        <f t="shared" si="0"/>
        <v>2020</v>
      </c>
      <c r="C44">
        <f t="shared" si="1"/>
        <v>2021</v>
      </c>
      <c r="D44" t="s">
        <v>19</v>
      </c>
      <c r="E44" t="s">
        <v>32</v>
      </c>
      <c r="F44" t="s">
        <v>21</v>
      </c>
      <c r="G44" s="3">
        <v>1</v>
      </c>
      <c r="H44" t="s">
        <v>22</v>
      </c>
      <c r="I44" t="s">
        <v>23</v>
      </c>
      <c r="J44" t="s">
        <v>24</v>
      </c>
      <c r="K44" t="s">
        <v>25</v>
      </c>
      <c r="L44">
        <v>6</v>
      </c>
      <c r="M44" t="s">
        <v>26</v>
      </c>
      <c r="N44" t="s">
        <v>27</v>
      </c>
      <c r="O44" t="s">
        <v>28</v>
      </c>
      <c r="P44">
        <v>2</v>
      </c>
      <c r="Q44" t="s">
        <v>29</v>
      </c>
      <c r="R44">
        <v>35</v>
      </c>
      <c r="S44">
        <f t="shared" si="2"/>
        <v>52.5</v>
      </c>
      <c r="T44">
        <v>25</v>
      </c>
    </row>
    <row r="45" spans="1:20" x14ac:dyDescent="0.2">
      <c r="A45" t="s">
        <v>97</v>
      </c>
      <c r="B45">
        <f t="shared" si="0"/>
        <v>2020</v>
      </c>
      <c r="C45">
        <f t="shared" si="1"/>
        <v>2021</v>
      </c>
      <c r="D45" t="s">
        <v>19</v>
      </c>
      <c r="E45" t="s">
        <v>32</v>
      </c>
      <c r="F45" t="s">
        <v>21</v>
      </c>
      <c r="G45" s="3">
        <v>1</v>
      </c>
      <c r="H45" t="s">
        <v>22</v>
      </c>
      <c r="I45" t="s">
        <v>23</v>
      </c>
      <c r="J45" t="s">
        <v>24</v>
      </c>
      <c r="K45" t="s">
        <v>25</v>
      </c>
      <c r="L45">
        <v>6</v>
      </c>
      <c r="M45" t="s">
        <v>26</v>
      </c>
      <c r="N45" t="s">
        <v>27</v>
      </c>
      <c r="O45" t="s">
        <v>30</v>
      </c>
      <c r="P45">
        <v>2</v>
      </c>
      <c r="Q45" t="s">
        <v>29</v>
      </c>
      <c r="R45">
        <v>15.5</v>
      </c>
      <c r="S45">
        <f t="shared" si="2"/>
        <v>15.5</v>
      </c>
      <c r="T45">
        <v>25</v>
      </c>
    </row>
    <row r="46" spans="1:20" x14ac:dyDescent="0.2">
      <c r="A46" t="s">
        <v>97</v>
      </c>
      <c r="B46">
        <f t="shared" si="0"/>
        <v>2020</v>
      </c>
      <c r="C46">
        <f t="shared" si="1"/>
        <v>2021</v>
      </c>
      <c r="D46" t="s">
        <v>59</v>
      </c>
      <c r="E46" t="s">
        <v>60</v>
      </c>
      <c r="F46" t="s">
        <v>39</v>
      </c>
      <c r="G46" s="3">
        <v>1</v>
      </c>
      <c r="H46" t="s">
        <v>40</v>
      </c>
      <c r="I46" t="s">
        <v>41</v>
      </c>
      <c r="J46" t="s">
        <v>24</v>
      </c>
      <c r="K46" t="s">
        <v>25</v>
      </c>
      <c r="L46">
        <v>6</v>
      </c>
      <c r="M46" t="s">
        <v>42</v>
      </c>
      <c r="N46" t="s">
        <v>27</v>
      </c>
      <c r="O46" t="s">
        <v>28</v>
      </c>
      <c r="P46">
        <v>1</v>
      </c>
      <c r="Q46" t="s">
        <v>36</v>
      </c>
      <c r="R46">
        <v>6</v>
      </c>
      <c r="S46">
        <f t="shared" si="2"/>
        <v>9</v>
      </c>
      <c r="T46">
        <v>15</v>
      </c>
    </row>
    <row r="47" spans="1:20" x14ac:dyDescent="0.2">
      <c r="A47" t="s">
        <v>97</v>
      </c>
      <c r="B47">
        <f t="shared" si="0"/>
        <v>2020</v>
      </c>
      <c r="C47">
        <f t="shared" si="1"/>
        <v>2021</v>
      </c>
      <c r="D47" t="s">
        <v>37</v>
      </c>
      <c r="E47" t="s">
        <v>38</v>
      </c>
      <c r="F47" t="s">
        <v>39</v>
      </c>
      <c r="G47" s="3">
        <v>1</v>
      </c>
      <c r="H47" t="s">
        <v>40</v>
      </c>
      <c r="I47" t="s">
        <v>41</v>
      </c>
      <c r="J47" t="s">
        <v>24</v>
      </c>
      <c r="K47" t="s">
        <v>25</v>
      </c>
      <c r="L47">
        <v>6</v>
      </c>
      <c r="M47" t="s">
        <v>42</v>
      </c>
      <c r="N47" t="s">
        <v>27</v>
      </c>
      <c r="O47" t="s">
        <v>28</v>
      </c>
      <c r="P47">
        <v>1</v>
      </c>
      <c r="Q47" t="s">
        <v>36</v>
      </c>
      <c r="R47">
        <v>8</v>
      </c>
      <c r="S47">
        <f t="shared" si="2"/>
        <v>12</v>
      </c>
      <c r="T47">
        <v>15</v>
      </c>
    </row>
    <row r="48" spans="1:20" x14ac:dyDescent="0.2">
      <c r="A48" t="s">
        <v>97</v>
      </c>
      <c r="B48">
        <f t="shared" si="0"/>
        <v>2020</v>
      </c>
      <c r="C48">
        <f t="shared" si="1"/>
        <v>2021</v>
      </c>
      <c r="D48" t="s">
        <v>37</v>
      </c>
      <c r="E48" t="s">
        <v>38</v>
      </c>
      <c r="F48" t="s">
        <v>39</v>
      </c>
      <c r="G48" s="3">
        <v>1</v>
      </c>
      <c r="H48" t="s">
        <v>40</v>
      </c>
      <c r="I48" t="s">
        <v>41</v>
      </c>
      <c r="J48" t="s">
        <v>24</v>
      </c>
      <c r="K48" t="s">
        <v>25</v>
      </c>
      <c r="L48">
        <v>6</v>
      </c>
      <c r="M48" t="s">
        <v>42</v>
      </c>
      <c r="N48" t="s">
        <v>27</v>
      </c>
      <c r="O48" t="s">
        <v>28</v>
      </c>
      <c r="P48">
        <v>2</v>
      </c>
      <c r="Q48" t="s">
        <v>36</v>
      </c>
      <c r="R48">
        <v>8</v>
      </c>
      <c r="S48">
        <f t="shared" si="2"/>
        <v>12</v>
      </c>
      <c r="T48">
        <v>15</v>
      </c>
    </row>
    <row r="49" spans="1:20" x14ac:dyDescent="0.2">
      <c r="A49" t="s">
        <v>97</v>
      </c>
      <c r="B49">
        <f t="shared" si="0"/>
        <v>2020</v>
      </c>
      <c r="C49">
        <f t="shared" si="1"/>
        <v>2021</v>
      </c>
      <c r="D49" t="s">
        <v>61</v>
      </c>
      <c r="E49" t="s">
        <v>62</v>
      </c>
      <c r="F49" t="s">
        <v>39</v>
      </c>
      <c r="G49" s="3">
        <v>1</v>
      </c>
      <c r="H49" t="s">
        <v>63</v>
      </c>
      <c r="I49" t="s">
        <v>64</v>
      </c>
      <c r="J49" t="s">
        <v>98</v>
      </c>
      <c r="K49" t="s">
        <v>35</v>
      </c>
      <c r="L49">
        <v>6</v>
      </c>
      <c r="M49" t="s">
        <v>42</v>
      </c>
      <c r="N49" t="s">
        <v>27</v>
      </c>
      <c r="O49" t="s">
        <v>30</v>
      </c>
      <c r="P49">
        <v>1</v>
      </c>
      <c r="Q49" t="s">
        <v>36</v>
      </c>
      <c r="R49">
        <v>10</v>
      </c>
      <c r="S49">
        <f t="shared" si="2"/>
        <v>10</v>
      </c>
      <c r="T49">
        <v>25</v>
      </c>
    </row>
    <row r="50" spans="1:20" x14ac:dyDescent="0.2">
      <c r="A50" t="s">
        <v>97</v>
      </c>
      <c r="B50">
        <f t="shared" si="0"/>
        <v>2020</v>
      </c>
      <c r="C50">
        <f t="shared" si="1"/>
        <v>2021</v>
      </c>
      <c r="D50" t="s">
        <v>74</v>
      </c>
      <c r="E50" t="s">
        <v>75</v>
      </c>
      <c r="F50" t="s">
        <v>76</v>
      </c>
      <c r="G50" s="3">
        <v>0.4</v>
      </c>
      <c r="H50" t="s">
        <v>77</v>
      </c>
      <c r="I50" t="s">
        <v>78</v>
      </c>
      <c r="J50" t="s">
        <v>79</v>
      </c>
      <c r="K50" t="s">
        <v>25</v>
      </c>
      <c r="L50">
        <v>27</v>
      </c>
      <c r="M50" t="s">
        <v>42</v>
      </c>
      <c r="N50" t="s">
        <v>27</v>
      </c>
      <c r="O50" t="s">
        <v>28</v>
      </c>
      <c r="P50">
        <v>1</v>
      </c>
      <c r="Q50" t="s">
        <v>80</v>
      </c>
      <c r="R50">
        <v>12</v>
      </c>
      <c r="S50">
        <f t="shared" si="2"/>
        <v>18</v>
      </c>
      <c r="T50">
        <v>25</v>
      </c>
    </row>
    <row r="51" spans="1:20" x14ac:dyDescent="0.2">
      <c r="A51" t="s">
        <v>97</v>
      </c>
      <c r="B51">
        <f t="shared" si="0"/>
        <v>2020</v>
      </c>
      <c r="C51">
        <f t="shared" si="1"/>
        <v>2021</v>
      </c>
      <c r="D51" t="s">
        <v>81</v>
      </c>
      <c r="E51" t="s">
        <v>75</v>
      </c>
      <c r="F51" t="s">
        <v>76</v>
      </c>
      <c r="G51" s="3">
        <v>0.4</v>
      </c>
      <c r="H51" t="s">
        <v>82</v>
      </c>
      <c r="I51" t="s">
        <v>83</v>
      </c>
      <c r="J51" t="s">
        <v>79</v>
      </c>
      <c r="K51" t="s">
        <v>25</v>
      </c>
      <c r="L51">
        <v>27</v>
      </c>
      <c r="M51" t="s">
        <v>42</v>
      </c>
      <c r="N51" t="s">
        <v>27</v>
      </c>
      <c r="O51" t="s">
        <v>28</v>
      </c>
      <c r="P51">
        <v>1</v>
      </c>
      <c r="Q51" t="s">
        <v>80</v>
      </c>
      <c r="R51">
        <v>12</v>
      </c>
      <c r="S51">
        <f t="shared" si="2"/>
        <v>18</v>
      </c>
      <c r="T51">
        <v>10</v>
      </c>
    </row>
    <row r="52" spans="1:20" x14ac:dyDescent="0.2">
      <c r="A52" t="s">
        <v>99</v>
      </c>
      <c r="B52">
        <f t="shared" si="0"/>
        <v>2019</v>
      </c>
      <c r="C52">
        <f t="shared" si="1"/>
        <v>2020</v>
      </c>
      <c r="D52" t="s">
        <v>48</v>
      </c>
      <c r="E52" t="s">
        <v>49</v>
      </c>
      <c r="F52" t="s">
        <v>50</v>
      </c>
      <c r="G52" s="3">
        <v>0.5</v>
      </c>
      <c r="H52" t="s">
        <v>51</v>
      </c>
      <c r="I52" t="s">
        <v>52</v>
      </c>
      <c r="J52" t="s">
        <v>24</v>
      </c>
      <c r="K52" t="s">
        <v>35</v>
      </c>
      <c r="L52">
        <v>6</v>
      </c>
      <c r="M52" t="s">
        <v>53</v>
      </c>
      <c r="N52" t="s">
        <v>54</v>
      </c>
      <c r="O52" t="s">
        <v>28</v>
      </c>
      <c r="P52">
        <v>1</v>
      </c>
      <c r="Q52" t="s">
        <v>36</v>
      </c>
      <c r="R52">
        <v>18</v>
      </c>
      <c r="S52">
        <f t="shared" si="2"/>
        <v>27</v>
      </c>
      <c r="T52">
        <v>250</v>
      </c>
    </row>
    <row r="53" spans="1:20" x14ac:dyDescent="0.2">
      <c r="A53" t="s">
        <v>99</v>
      </c>
      <c r="B53">
        <f t="shared" si="0"/>
        <v>2019</v>
      </c>
      <c r="C53">
        <f t="shared" si="1"/>
        <v>2020</v>
      </c>
      <c r="D53" t="s">
        <v>48</v>
      </c>
      <c r="E53" t="s">
        <v>49</v>
      </c>
      <c r="F53" t="s">
        <v>50</v>
      </c>
      <c r="G53" s="3">
        <v>0.5</v>
      </c>
      <c r="H53" t="s">
        <v>51</v>
      </c>
      <c r="I53" t="s">
        <v>52</v>
      </c>
      <c r="J53" t="s">
        <v>24</v>
      </c>
      <c r="K53" t="s">
        <v>35</v>
      </c>
      <c r="L53">
        <v>6</v>
      </c>
      <c r="M53" t="s">
        <v>53</v>
      </c>
      <c r="N53" t="s">
        <v>54</v>
      </c>
      <c r="O53" t="s">
        <v>30</v>
      </c>
      <c r="P53">
        <v>1</v>
      </c>
      <c r="Q53" t="s">
        <v>36</v>
      </c>
      <c r="R53">
        <v>33</v>
      </c>
      <c r="S53">
        <f t="shared" si="2"/>
        <v>33</v>
      </c>
      <c r="T53">
        <v>25</v>
      </c>
    </row>
    <row r="54" spans="1:20" x14ac:dyDescent="0.2">
      <c r="A54" t="s">
        <v>99</v>
      </c>
      <c r="B54">
        <f t="shared" si="0"/>
        <v>2019</v>
      </c>
      <c r="C54">
        <f t="shared" si="1"/>
        <v>2020</v>
      </c>
      <c r="D54" t="s">
        <v>48</v>
      </c>
      <c r="E54" t="s">
        <v>49</v>
      </c>
      <c r="F54" t="s">
        <v>50</v>
      </c>
      <c r="G54" s="3">
        <v>0.5</v>
      </c>
      <c r="H54" t="s">
        <v>92</v>
      </c>
      <c r="I54" t="s">
        <v>93</v>
      </c>
      <c r="J54" t="s">
        <v>24</v>
      </c>
      <c r="K54" t="s">
        <v>35</v>
      </c>
      <c r="L54">
        <v>6</v>
      </c>
      <c r="M54" t="s">
        <v>53</v>
      </c>
      <c r="N54" t="s">
        <v>54</v>
      </c>
      <c r="O54" t="s">
        <v>30</v>
      </c>
      <c r="P54">
        <v>1</v>
      </c>
      <c r="Q54" t="s">
        <v>36</v>
      </c>
      <c r="R54">
        <v>33</v>
      </c>
      <c r="S54">
        <f t="shared" si="2"/>
        <v>33</v>
      </c>
      <c r="T54">
        <v>25</v>
      </c>
    </row>
    <row r="55" spans="1:20" x14ac:dyDescent="0.2">
      <c r="A55" t="s">
        <v>99</v>
      </c>
      <c r="B55">
        <f t="shared" si="0"/>
        <v>2019</v>
      </c>
      <c r="C55">
        <f t="shared" si="1"/>
        <v>2020</v>
      </c>
      <c r="D55" t="s">
        <v>55</v>
      </c>
      <c r="E55" t="s">
        <v>32</v>
      </c>
      <c r="F55" t="s">
        <v>21</v>
      </c>
      <c r="G55" s="3">
        <v>1</v>
      </c>
      <c r="H55" t="s">
        <v>94</v>
      </c>
      <c r="I55" t="s">
        <v>57</v>
      </c>
      <c r="J55" t="s">
        <v>24</v>
      </c>
      <c r="K55" t="s">
        <v>35</v>
      </c>
      <c r="L55">
        <v>6</v>
      </c>
      <c r="M55" t="s">
        <v>26</v>
      </c>
      <c r="N55" t="s">
        <v>27</v>
      </c>
      <c r="O55" t="s">
        <v>28</v>
      </c>
      <c r="P55">
        <v>2</v>
      </c>
      <c r="Q55" t="s">
        <v>36</v>
      </c>
      <c r="R55">
        <v>36</v>
      </c>
      <c r="S55">
        <f t="shared" si="2"/>
        <v>54</v>
      </c>
      <c r="T55">
        <v>170</v>
      </c>
    </row>
    <row r="56" spans="1:20" x14ac:dyDescent="0.2">
      <c r="A56" t="s">
        <v>99</v>
      </c>
      <c r="B56">
        <f t="shared" si="0"/>
        <v>2019</v>
      </c>
      <c r="C56">
        <f t="shared" si="1"/>
        <v>2020</v>
      </c>
      <c r="D56" t="s">
        <v>31</v>
      </c>
      <c r="E56" t="s">
        <v>32</v>
      </c>
      <c r="F56" t="s">
        <v>21</v>
      </c>
      <c r="G56" s="3">
        <v>1</v>
      </c>
      <c r="H56" t="s">
        <v>100</v>
      </c>
      <c r="I56" t="s">
        <v>101</v>
      </c>
      <c r="J56" t="s">
        <v>24</v>
      </c>
      <c r="K56" t="s">
        <v>35</v>
      </c>
      <c r="L56">
        <v>6</v>
      </c>
      <c r="M56" t="s">
        <v>26</v>
      </c>
      <c r="N56" t="s">
        <v>27</v>
      </c>
      <c r="O56" t="s">
        <v>30</v>
      </c>
      <c r="P56">
        <v>2</v>
      </c>
      <c r="Q56" t="s">
        <v>36</v>
      </c>
      <c r="R56">
        <v>33</v>
      </c>
      <c r="S56">
        <f t="shared" si="2"/>
        <v>33</v>
      </c>
      <c r="T56">
        <v>25</v>
      </c>
    </row>
    <row r="57" spans="1:20" x14ac:dyDescent="0.2">
      <c r="A57" t="s">
        <v>99</v>
      </c>
      <c r="B57">
        <f t="shared" si="0"/>
        <v>2019</v>
      </c>
      <c r="C57">
        <f t="shared" si="1"/>
        <v>2020</v>
      </c>
      <c r="D57" t="s">
        <v>31</v>
      </c>
      <c r="E57" t="s">
        <v>32</v>
      </c>
      <c r="F57" t="s">
        <v>21</v>
      </c>
      <c r="G57" s="3">
        <v>1</v>
      </c>
      <c r="H57" t="s">
        <v>95</v>
      </c>
      <c r="I57" t="s">
        <v>96</v>
      </c>
      <c r="J57" t="s">
        <v>24</v>
      </c>
      <c r="K57" t="s">
        <v>35</v>
      </c>
      <c r="L57">
        <v>6</v>
      </c>
      <c r="M57" t="s">
        <v>26</v>
      </c>
      <c r="N57" t="s">
        <v>27</v>
      </c>
      <c r="O57" t="s">
        <v>30</v>
      </c>
      <c r="P57">
        <v>2</v>
      </c>
      <c r="Q57" t="s">
        <v>36</v>
      </c>
      <c r="R57">
        <v>10.5</v>
      </c>
      <c r="S57">
        <f t="shared" si="2"/>
        <v>10.5</v>
      </c>
      <c r="T57">
        <v>25</v>
      </c>
    </row>
    <row r="58" spans="1:20" x14ac:dyDescent="0.2">
      <c r="A58" t="s">
        <v>99</v>
      </c>
      <c r="B58">
        <f t="shared" si="0"/>
        <v>2019</v>
      </c>
      <c r="C58">
        <f t="shared" si="1"/>
        <v>2020</v>
      </c>
      <c r="D58" t="s">
        <v>19</v>
      </c>
      <c r="E58" t="s">
        <v>32</v>
      </c>
      <c r="F58" t="s">
        <v>21</v>
      </c>
      <c r="G58" s="3">
        <v>1</v>
      </c>
      <c r="H58" t="s">
        <v>22</v>
      </c>
      <c r="I58" t="s">
        <v>23</v>
      </c>
      <c r="J58" t="s">
        <v>24</v>
      </c>
      <c r="K58" t="s">
        <v>25</v>
      </c>
      <c r="L58">
        <v>6</v>
      </c>
      <c r="M58" t="s">
        <v>26</v>
      </c>
      <c r="N58" t="s">
        <v>27</v>
      </c>
      <c r="O58" t="s">
        <v>28</v>
      </c>
      <c r="P58">
        <v>2</v>
      </c>
      <c r="Q58" t="s">
        <v>29</v>
      </c>
      <c r="R58">
        <v>33</v>
      </c>
      <c r="S58">
        <f t="shared" si="2"/>
        <v>49.5</v>
      </c>
      <c r="T58">
        <v>24</v>
      </c>
    </row>
    <row r="59" spans="1:20" x14ac:dyDescent="0.2">
      <c r="A59" t="s">
        <v>99</v>
      </c>
      <c r="B59">
        <f t="shared" si="0"/>
        <v>2019</v>
      </c>
      <c r="C59">
        <f t="shared" si="1"/>
        <v>2020</v>
      </c>
      <c r="D59" t="s">
        <v>19</v>
      </c>
      <c r="E59" t="s">
        <v>32</v>
      </c>
      <c r="F59" t="s">
        <v>21</v>
      </c>
      <c r="G59" s="3">
        <v>1</v>
      </c>
      <c r="H59" t="s">
        <v>22</v>
      </c>
      <c r="I59" t="s">
        <v>23</v>
      </c>
      <c r="J59" t="s">
        <v>24</v>
      </c>
      <c r="K59" t="s">
        <v>25</v>
      </c>
      <c r="L59">
        <v>6</v>
      </c>
      <c r="M59" t="s">
        <v>26</v>
      </c>
      <c r="N59" t="s">
        <v>27</v>
      </c>
      <c r="O59" t="s">
        <v>30</v>
      </c>
      <c r="P59">
        <v>2</v>
      </c>
      <c r="Q59" t="s">
        <v>29</v>
      </c>
      <c r="R59">
        <v>32</v>
      </c>
      <c r="S59">
        <f t="shared" si="2"/>
        <v>32</v>
      </c>
      <c r="T59">
        <v>24</v>
      </c>
    </row>
    <row r="60" spans="1:20" x14ac:dyDescent="0.2">
      <c r="A60" t="s">
        <v>99</v>
      </c>
      <c r="B60">
        <f t="shared" si="0"/>
        <v>2019</v>
      </c>
      <c r="C60">
        <f t="shared" si="1"/>
        <v>2020</v>
      </c>
      <c r="D60" t="s">
        <v>59</v>
      </c>
      <c r="E60" t="s">
        <v>60</v>
      </c>
      <c r="F60" t="s">
        <v>39</v>
      </c>
      <c r="G60" s="3">
        <v>1</v>
      </c>
      <c r="H60" t="s">
        <v>40</v>
      </c>
      <c r="I60" t="s">
        <v>41</v>
      </c>
      <c r="J60" t="s">
        <v>24</v>
      </c>
      <c r="K60" t="s">
        <v>25</v>
      </c>
      <c r="L60">
        <v>6</v>
      </c>
      <c r="M60" t="s">
        <v>42</v>
      </c>
      <c r="N60" t="s">
        <v>27</v>
      </c>
      <c r="O60" t="s">
        <v>28</v>
      </c>
      <c r="P60">
        <v>1</v>
      </c>
      <c r="Q60" t="s">
        <v>36</v>
      </c>
      <c r="R60">
        <v>6</v>
      </c>
      <c r="S60">
        <f t="shared" si="2"/>
        <v>9</v>
      </c>
      <c r="T60">
        <v>15</v>
      </c>
    </row>
    <row r="61" spans="1:20" x14ac:dyDescent="0.2">
      <c r="A61" t="s">
        <v>99</v>
      </c>
      <c r="B61">
        <f t="shared" si="0"/>
        <v>2019</v>
      </c>
      <c r="C61">
        <f t="shared" si="1"/>
        <v>2020</v>
      </c>
      <c r="D61" t="s">
        <v>37</v>
      </c>
      <c r="E61" t="s">
        <v>38</v>
      </c>
      <c r="F61" t="s">
        <v>39</v>
      </c>
      <c r="G61" s="3">
        <v>1</v>
      </c>
      <c r="H61" t="s">
        <v>40</v>
      </c>
      <c r="I61" t="s">
        <v>41</v>
      </c>
      <c r="J61" t="s">
        <v>24</v>
      </c>
      <c r="K61" t="s">
        <v>25</v>
      </c>
      <c r="L61">
        <v>6</v>
      </c>
      <c r="M61" t="s">
        <v>42</v>
      </c>
      <c r="N61" t="s">
        <v>27</v>
      </c>
      <c r="O61" t="s">
        <v>28</v>
      </c>
      <c r="P61">
        <v>1</v>
      </c>
      <c r="Q61" t="s">
        <v>36</v>
      </c>
      <c r="R61">
        <v>8</v>
      </c>
      <c r="S61">
        <f t="shared" si="2"/>
        <v>12</v>
      </c>
      <c r="T61">
        <v>15</v>
      </c>
    </row>
    <row r="62" spans="1:20" x14ac:dyDescent="0.2">
      <c r="A62" t="s">
        <v>99</v>
      </c>
      <c r="B62">
        <f t="shared" si="0"/>
        <v>2019</v>
      </c>
      <c r="C62">
        <f t="shared" si="1"/>
        <v>2020</v>
      </c>
      <c r="D62" t="s">
        <v>37</v>
      </c>
      <c r="E62" t="s">
        <v>38</v>
      </c>
      <c r="F62" t="s">
        <v>39</v>
      </c>
      <c r="G62" s="3">
        <v>1</v>
      </c>
      <c r="H62" t="s">
        <v>40</v>
      </c>
      <c r="I62" t="s">
        <v>41</v>
      </c>
      <c r="J62" t="s">
        <v>24</v>
      </c>
      <c r="K62" t="s">
        <v>25</v>
      </c>
      <c r="L62">
        <v>6</v>
      </c>
      <c r="M62" t="s">
        <v>42</v>
      </c>
      <c r="N62" t="s">
        <v>27</v>
      </c>
      <c r="O62" t="s">
        <v>28</v>
      </c>
      <c r="P62">
        <v>2</v>
      </c>
      <c r="Q62" t="s">
        <v>36</v>
      </c>
      <c r="R62">
        <v>8</v>
      </c>
      <c r="S62">
        <f t="shared" si="2"/>
        <v>12</v>
      </c>
      <c r="T62">
        <v>15</v>
      </c>
    </row>
    <row r="63" spans="1:20" x14ac:dyDescent="0.2">
      <c r="A63" t="s">
        <v>99</v>
      </c>
      <c r="B63">
        <f t="shared" si="0"/>
        <v>2019</v>
      </c>
      <c r="C63">
        <f t="shared" si="1"/>
        <v>2020</v>
      </c>
      <c r="D63" t="s">
        <v>74</v>
      </c>
      <c r="E63" t="s">
        <v>75</v>
      </c>
      <c r="F63" t="s">
        <v>76</v>
      </c>
      <c r="G63" s="3">
        <v>0.4</v>
      </c>
      <c r="H63" t="s">
        <v>77</v>
      </c>
      <c r="I63" t="s">
        <v>78</v>
      </c>
      <c r="J63" t="s">
        <v>79</v>
      </c>
      <c r="K63" t="s">
        <v>25</v>
      </c>
      <c r="L63">
        <v>27</v>
      </c>
      <c r="M63" t="s">
        <v>42</v>
      </c>
      <c r="N63" t="s">
        <v>27</v>
      </c>
      <c r="O63" t="s">
        <v>28</v>
      </c>
      <c r="P63">
        <v>1</v>
      </c>
      <c r="Q63" t="s">
        <v>80</v>
      </c>
      <c r="R63">
        <v>3</v>
      </c>
      <c r="S63">
        <f t="shared" si="2"/>
        <v>4.5</v>
      </c>
      <c r="T63">
        <v>25</v>
      </c>
    </row>
    <row r="64" spans="1:20" x14ac:dyDescent="0.2">
      <c r="A64" t="s">
        <v>99</v>
      </c>
      <c r="B64">
        <f t="shared" si="0"/>
        <v>2019</v>
      </c>
      <c r="C64">
        <f t="shared" si="1"/>
        <v>2020</v>
      </c>
      <c r="D64" t="s">
        <v>81</v>
      </c>
      <c r="E64" t="s">
        <v>75</v>
      </c>
      <c r="F64" t="s">
        <v>76</v>
      </c>
      <c r="G64" s="3">
        <v>0.4</v>
      </c>
      <c r="H64" t="s">
        <v>82</v>
      </c>
      <c r="I64" t="s">
        <v>83</v>
      </c>
      <c r="J64" t="s">
        <v>79</v>
      </c>
      <c r="K64" t="s">
        <v>25</v>
      </c>
      <c r="L64">
        <v>27</v>
      </c>
      <c r="M64" t="s">
        <v>42</v>
      </c>
      <c r="N64" t="s">
        <v>27</v>
      </c>
      <c r="O64" t="s">
        <v>28</v>
      </c>
      <c r="P64">
        <v>1</v>
      </c>
      <c r="Q64" t="s">
        <v>80</v>
      </c>
      <c r="R64">
        <v>3</v>
      </c>
      <c r="S64">
        <f t="shared" si="2"/>
        <v>4.5</v>
      </c>
      <c r="T64">
        <v>15</v>
      </c>
    </row>
    <row r="65" spans="1:20" x14ac:dyDescent="0.2">
      <c r="A65" t="s">
        <v>102</v>
      </c>
      <c r="B65">
        <f t="shared" si="0"/>
        <v>2018</v>
      </c>
      <c r="C65">
        <f t="shared" si="1"/>
        <v>2019</v>
      </c>
      <c r="D65" t="s">
        <v>103</v>
      </c>
      <c r="E65" t="s">
        <v>85</v>
      </c>
      <c r="F65" t="s">
        <v>50</v>
      </c>
      <c r="G65" s="3">
        <v>0.5</v>
      </c>
      <c r="H65" t="s">
        <v>104</v>
      </c>
      <c r="I65" t="s">
        <v>52</v>
      </c>
      <c r="J65" t="s">
        <v>24</v>
      </c>
      <c r="K65" t="s">
        <v>35</v>
      </c>
      <c r="L65">
        <v>6</v>
      </c>
      <c r="M65" t="s">
        <v>53</v>
      </c>
      <c r="N65" t="s">
        <v>54</v>
      </c>
      <c r="O65" t="s">
        <v>28</v>
      </c>
      <c r="P65">
        <v>1</v>
      </c>
      <c r="Q65" t="s">
        <v>36</v>
      </c>
      <c r="R65">
        <v>18</v>
      </c>
      <c r="S65">
        <f t="shared" si="2"/>
        <v>27</v>
      </c>
      <c r="T65">
        <v>250</v>
      </c>
    </row>
    <row r="66" spans="1:20" x14ac:dyDescent="0.2">
      <c r="A66" t="s">
        <v>102</v>
      </c>
      <c r="B66">
        <f t="shared" si="0"/>
        <v>2018</v>
      </c>
      <c r="C66">
        <f t="shared" si="1"/>
        <v>2019</v>
      </c>
      <c r="D66" t="s">
        <v>103</v>
      </c>
      <c r="E66" t="s">
        <v>85</v>
      </c>
      <c r="F66" t="s">
        <v>50</v>
      </c>
      <c r="G66" s="3">
        <v>0.5</v>
      </c>
      <c r="H66" t="s">
        <v>105</v>
      </c>
      <c r="I66" t="s">
        <v>106</v>
      </c>
      <c r="J66" t="s">
        <v>24</v>
      </c>
      <c r="K66" t="s">
        <v>35</v>
      </c>
      <c r="L66">
        <v>6</v>
      </c>
      <c r="M66" t="s">
        <v>53</v>
      </c>
      <c r="N66" t="s">
        <v>54</v>
      </c>
      <c r="O66" t="s">
        <v>30</v>
      </c>
      <c r="P66">
        <v>1</v>
      </c>
      <c r="Q66" t="s">
        <v>36</v>
      </c>
      <c r="R66">
        <v>33</v>
      </c>
      <c r="S66">
        <f t="shared" si="2"/>
        <v>33</v>
      </c>
      <c r="T66">
        <v>25</v>
      </c>
    </row>
    <row r="67" spans="1:20" x14ac:dyDescent="0.2">
      <c r="A67" t="s">
        <v>102</v>
      </c>
      <c r="B67">
        <f t="shared" ref="B67:B130" si="3">VALUE(LEFT(A67,4))</f>
        <v>2018</v>
      </c>
      <c r="C67">
        <f t="shared" ref="C67:C130" si="4">VALUE(RIGHT(A67,4))</f>
        <v>2019</v>
      </c>
      <c r="D67" t="s">
        <v>55</v>
      </c>
      <c r="E67" t="s">
        <v>32</v>
      </c>
      <c r="F67" t="s">
        <v>21</v>
      </c>
      <c r="G67" s="3">
        <v>1</v>
      </c>
      <c r="H67" t="s">
        <v>94</v>
      </c>
      <c r="I67" t="s">
        <v>57</v>
      </c>
      <c r="J67" t="s">
        <v>24</v>
      </c>
      <c r="K67" t="s">
        <v>35</v>
      </c>
      <c r="L67">
        <v>6</v>
      </c>
      <c r="M67" t="s">
        <v>26</v>
      </c>
      <c r="N67" t="s">
        <v>27</v>
      </c>
      <c r="O67" t="s">
        <v>28</v>
      </c>
      <c r="P67">
        <v>2</v>
      </c>
      <c r="Q67" t="s">
        <v>36</v>
      </c>
      <c r="R67">
        <v>33</v>
      </c>
      <c r="S67">
        <f t="shared" ref="S67:S130" si="5">IF(O67="CM",R67*1.5,R67)</f>
        <v>49.5</v>
      </c>
      <c r="T67">
        <v>170</v>
      </c>
    </row>
    <row r="68" spans="1:20" x14ac:dyDescent="0.2">
      <c r="A68" t="s">
        <v>102</v>
      </c>
      <c r="B68">
        <f t="shared" si="3"/>
        <v>2018</v>
      </c>
      <c r="C68">
        <f t="shared" si="4"/>
        <v>2019</v>
      </c>
      <c r="D68" t="s">
        <v>31</v>
      </c>
      <c r="E68" t="s">
        <v>32</v>
      </c>
      <c r="F68" t="s">
        <v>21</v>
      </c>
      <c r="G68" s="3">
        <v>1</v>
      </c>
      <c r="H68" t="s">
        <v>95</v>
      </c>
      <c r="I68" t="s">
        <v>96</v>
      </c>
      <c r="J68" t="s">
        <v>24</v>
      </c>
      <c r="K68" t="s">
        <v>35</v>
      </c>
      <c r="L68">
        <v>6</v>
      </c>
      <c r="M68" t="s">
        <v>26</v>
      </c>
      <c r="N68" t="s">
        <v>27</v>
      </c>
      <c r="O68" t="s">
        <v>30</v>
      </c>
      <c r="P68">
        <v>2</v>
      </c>
      <c r="Q68" t="s">
        <v>36</v>
      </c>
      <c r="R68">
        <v>16.5</v>
      </c>
      <c r="S68">
        <f t="shared" si="5"/>
        <v>16.5</v>
      </c>
      <c r="T68">
        <v>25</v>
      </c>
    </row>
    <row r="69" spans="1:20" x14ac:dyDescent="0.2">
      <c r="A69" t="s">
        <v>102</v>
      </c>
      <c r="B69">
        <f t="shared" si="3"/>
        <v>2018</v>
      </c>
      <c r="C69">
        <f t="shared" si="4"/>
        <v>2019</v>
      </c>
      <c r="D69" t="s">
        <v>31</v>
      </c>
      <c r="E69" t="s">
        <v>32</v>
      </c>
      <c r="F69" t="s">
        <v>21</v>
      </c>
      <c r="G69" s="3">
        <v>1</v>
      </c>
      <c r="H69" t="s">
        <v>100</v>
      </c>
      <c r="I69" t="s">
        <v>101</v>
      </c>
      <c r="J69" t="s">
        <v>24</v>
      </c>
      <c r="K69" t="s">
        <v>35</v>
      </c>
      <c r="L69">
        <v>6</v>
      </c>
      <c r="M69" t="s">
        <v>26</v>
      </c>
      <c r="N69" t="s">
        <v>27</v>
      </c>
      <c r="O69" t="s">
        <v>30</v>
      </c>
      <c r="P69">
        <v>2</v>
      </c>
      <c r="Q69" t="s">
        <v>36</v>
      </c>
      <c r="R69">
        <v>33</v>
      </c>
      <c r="S69">
        <f t="shared" si="5"/>
        <v>33</v>
      </c>
      <c r="T69">
        <v>25</v>
      </c>
    </row>
    <row r="70" spans="1:20" x14ac:dyDescent="0.2">
      <c r="A70" t="s">
        <v>102</v>
      </c>
      <c r="B70">
        <f t="shared" si="3"/>
        <v>2018</v>
      </c>
      <c r="C70">
        <f t="shared" si="4"/>
        <v>2019</v>
      </c>
      <c r="D70" t="s">
        <v>31</v>
      </c>
      <c r="E70" t="s">
        <v>32</v>
      </c>
      <c r="F70" t="s">
        <v>21</v>
      </c>
      <c r="G70" s="3">
        <v>1</v>
      </c>
      <c r="H70" t="s">
        <v>94</v>
      </c>
      <c r="I70" t="s">
        <v>57</v>
      </c>
      <c r="J70" t="s">
        <v>24</v>
      </c>
      <c r="K70" t="s">
        <v>35</v>
      </c>
      <c r="L70">
        <v>6</v>
      </c>
      <c r="M70" t="s">
        <v>26</v>
      </c>
      <c r="N70" t="s">
        <v>27</v>
      </c>
      <c r="O70" t="s">
        <v>30</v>
      </c>
      <c r="P70">
        <v>2</v>
      </c>
      <c r="Q70" t="s">
        <v>36</v>
      </c>
      <c r="R70">
        <v>15</v>
      </c>
      <c r="S70">
        <f t="shared" si="5"/>
        <v>15</v>
      </c>
      <c r="T70">
        <v>25</v>
      </c>
    </row>
    <row r="71" spans="1:20" x14ac:dyDescent="0.2">
      <c r="A71" t="s">
        <v>102</v>
      </c>
      <c r="B71">
        <f t="shared" si="3"/>
        <v>2018</v>
      </c>
      <c r="C71">
        <f t="shared" si="4"/>
        <v>2019</v>
      </c>
      <c r="D71" t="s">
        <v>81</v>
      </c>
      <c r="E71" t="s">
        <v>75</v>
      </c>
      <c r="F71" t="s">
        <v>76</v>
      </c>
      <c r="G71" s="3">
        <v>0.4</v>
      </c>
      <c r="H71" t="s">
        <v>82</v>
      </c>
      <c r="I71" t="s">
        <v>78</v>
      </c>
      <c r="J71" t="s">
        <v>79</v>
      </c>
      <c r="K71" t="s">
        <v>25</v>
      </c>
      <c r="L71">
        <v>27</v>
      </c>
      <c r="M71" t="s">
        <v>42</v>
      </c>
      <c r="N71" t="s">
        <v>27</v>
      </c>
      <c r="O71" t="s">
        <v>28</v>
      </c>
      <c r="P71">
        <v>1</v>
      </c>
      <c r="Q71" t="s">
        <v>80</v>
      </c>
      <c r="R71">
        <v>3</v>
      </c>
      <c r="S71">
        <f t="shared" si="5"/>
        <v>4.5</v>
      </c>
      <c r="T71">
        <v>25</v>
      </c>
    </row>
    <row r="72" spans="1:20" x14ac:dyDescent="0.2">
      <c r="A72" t="s">
        <v>102</v>
      </c>
      <c r="B72">
        <f t="shared" si="3"/>
        <v>2018</v>
      </c>
      <c r="C72">
        <f t="shared" si="4"/>
        <v>2019</v>
      </c>
      <c r="D72" t="s">
        <v>74</v>
      </c>
      <c r="E72" t="s">
        <v>75</v>
      </c>
      <c r="F72" t="s">
        <v>76</v>
      </c>
      <c r="G72" s="3">
        <v>0.4</v>
      </c>
      <c r="H72" t="s">
        <v>77</v>
      </c>
      <c r="I72" t="s">
        <v>83</v>
      </c>
      <c r="J72" t="s">
        <v>107</v>
      </c>
      <c r="K72" t="s">
        <v>25</v>
      </c>
      <c r="L72">
        <v>27</v>
      </c>
      <c r="M72" t="s">
        <v>42</v>
      </c>
      <c r="N72" t="s">
        <v>27</v>
      </c>
      <c r="O72" t="s">
        <v>28</v>
      </c>
      <c r="P72">
        <v>1</v>
      </c>
      <c r="Q72" t="s">
        <v>80</v>
      </c>
      <c r="R72">
        <v>3</v>
      </c>
      <c r="S72">
        <f t="shared" si="5"/>
        <v>4.5</v>
      </c>
      <c r="T72">
        <v>10</v>
      </c>
    </row>
    <row r="73" spans="1:20" x14ac:dyDescent="0.2">
      <c r="A73" t="s">
        <v>102</v>
      </c>
      <c r="B73">
        <f t="shared" si="3"/>
        <v>2018</v>
      </c>
      <c r="C73">
        <f t="shared" si="4"/>
        <v>2019</v>
      </c>
      <c r="D73" t="s">
        <v>19</v>
      </c>
      <c r="E73" t="s">
        <v>32</v>
      </c>
      <c r="F73" t="s">
        <v>21</v>
      </c>
      <c r="G73" s="3">
        <v>1</v>
      </c>
      <c r="H73" t="s">
        <v>22</v>
      </c>
      <c r="I73" t="s">
        <v>23</v>
      </c>
      <c r="J73" t="s">
        <v>24</v>
      </c>
      <c r="K73" t="s">
        <v>25</v>
      </c>
      <c r="L73">
        <v>6</v>
      </c>
      <c r="M73" t="s">
        <v>26</v>
      </c>
      <c r="N73" t="s">
        <v>27</v>
      </c>
      <c r="O73" t="s">
        <v>28</v>
      </c>
      <c r="P73">
        <v>2</v>
      </c>
      <c r="Q73" t="s">
        <v>29</v>
      </c>
      <c r="R73">
        <v>35</v>
      </c>
      <c r="S73">
        <f t="shared" si="5"/>
        <v>52.5</v>
      </c>
      <c r="T73">
        <v>170</v>
      </c>
    </row>
    <row r="74" spans="1:20" x14ac:dyDescent="0.2">
      <c r="A74" t="s">
        <v>102</v>
      </c>
      <c r="B74">
        <f t="shared" si="3"/>
        <v>2018</v>
      </c>
      <c r="C74">
        <f t="shared" si="4"/>
        <v>2019</v>
      </c>
      <c r="D74" t="s">
        <v>19</v>
      </c>
      <c r="E74" t="s">
        <v>32</v>
      </c>
      <c r="F74" t="s">
        <v>21</v>
      </c>
      <c r="G74" s="3">
        <v>1</v>
      </c>
      <c r="H74" t="s">
        <v>22</v>
      </c>
      <c r="I74" t="s">
        <v>23</v>
      </c>
      <c r="J74" t="s">
        <v>24</v>
      </c>
      <c r="K74" t="s">
        <v>25</v>
      </c>
      <c r="L74">
        <v>6</v>
      </c>
      <c r="M74" t="s">
        <v>26</v>
      </c>
      <c r="N74" t="s">
        <v>27</v>
      </c>
      <c r="O74" t="s">
        <v>30</v>
      </c>
      <c r="P74">
        <v>2</v>
      </c>
      <c r="Q74" t="s">
        <v>29</v>
      </c>
      <c r="R74">
        <v>32</v>
      </c>
      <c r="S74">
        <f t="shared" si="5"/>
        <v>32</v>
      </c>
      <c r="T74">
        <v>25</v>
      </c>
    </row>
    <row r="75" spans="1:20" x14ac:dyDescent="0.2">
      <c r="A75" t="s">
        <v>102</v>
      </c>
      <c r="B75">
        <f t="shared" si="3"/>
        <v>2018</v>
      </c>
      <c r="C75">
        <f t="shared" si="4"/>
        <v>2019</v>
      </c>
      <c r="D75" t="s">
        <v>103</v>
      </c>
      <c r="E75" t="s">
        <v>85</v>
      </c>
      <c r="F75" t="s">
        <v>50</v>
      </c>
      <c r="G75" s="3">
        <v>0.5</v>
      </c>
      <c r="H75" t="s">
        <v>104</v>
      </c>
      <c r="I75" t="s">
        <v>52</v>
      </c>
      <c r="J75" t="s">
        <v>24</v>
      </c>
      <c r="K75" t="s">
        <v>35</v>
      </c>
      <c r="L75">
        <v>6</v>
      </c>
      <c r="M75" t="s">
        <v>53</v>
      </c>
      <c r="N75" t="s">
        <v>54</v>
      </c>
      <c r="O75" t="s">
        <v>30</v>
      </c>
      <c r="P75">
        <v>1</v>
      </c>
      <c r="Q75" t="s">
        <v>36</v>
      </c>
      <c r="R75">
        <v>33</v>
      </c>
      <c r="S75">
        <f t="shared" si="5"/>
        <v>33</v>
      </c>
      <c r="T75">
        <v>250</v>
      </c>
    </row>
    <row r="76" spans="1:20" x14ac:dyDescent="0.2">
      <c r="A76" t="s">
        <v>108</v>
      </c>
      <c r="B76">
        <f t="shared" si="3"/>
        <v>2017</v>
      </c>
      <c r="C76">
        <f t="shared" si="4"/>
        <v>2018</v>
      </c>
      <c r="D76" t="s">
        <v>103</v>
      </c>
      <c r="E76" t="s">
        <v>85</v>
      </c>
      <c r="F76" t="s">
        <v>50</v>
      </c>
      <c r="G76" s="3">
        <v>0.5</v>
      </c>
      <c r="H76" t="s">
        <v>104</v>
      </c>
      <c r="I76" t="s">
        <v>52</v>
      </c>
      <c r="J76" t="s">
        <v>24</v>
      </c>
      <c r="K76" t="s">
        <v>35</v>
      </c>
      <c r="L76">
        <v>6</v>
      </c>
      <c r="M76" t="s">
        <v>53</v>
      </c>
      <c r="N76" t="s">
        <v>54</v>
      </c>
      <c r="O76" t="s">
        <v>28</v>
      </c>
      <c r="P76">
        <v>1</v>
      </c>
      <c r="Q76" t="s">
        <v>36</v>
      </c>
      <c r="R76">
        <v>18</v>
      </c>
      <c r="S76">
        <f t="shared" si="5"/>
        <v>27</v>
      </c>
      <c r="T76">
        <v>25</v>
      </c>
    </row>
    <row r="77" spans="1:20" x14ac:dyDescent="0.2">
      <c r="A77" t="s">
        <v>108</v>
      </c>
      <c r="B77">
        <f t="shared" si="3"/>
        <v>2017</v>
      </c>
      <c r="C77">
        <f t="shared" si="4"/>
        <v>2018</v>
      </c>
      <c r="D77" t="s">
        <v>103</v>
      </c>
      <c r="E77" t="s">
        <v>85</v>
      </c>
      <c r="F77" t="s">
        <v>50</v>
      </c>
      <c r="G77" s="3">
        <v>0.5</v>
      </c>
      <c r="H77" t="s">
        <v>105</v>
      </c>
      <c r="I77" t="s">
        <v>106</v>
      </c>
      <c r="J77" t="s">
        <v>24</v>
      </c>
      <c r="K77" t="s">
        <v>35</v>
      </c>
      <c r="L77">
        <v>6</v>
      </c>
      <c r="M77" t="s">
        <v>53</v>
      </c>
      <c r="N77" t="s">
        <v>54</v>
      </c>
      <c r="O77" t="s">
        <v>30</v>
      </c>
      <c r="P77">
        <v>1</v>
      </c>
      <c r="Q77" t="s">
        <v>36</v>
      </c>
      <c r="R77">
        <v>33</v>
      </c>
      <c r="S77">
        <f t="shared" si="5"/>
        <v>33</v>
      </c>
      <c r="T77">
        <v>25</v>
      </c>
    </row>
    <row r="78" spans="1:20" x14ac:dyDescent="0.2">
      <c r="A78" t="s">
        <v>108</v>
      </c>
      <c r="B78">
        <f t="shared" si="3"/>
        <v>2017</v>
      </c>
      <c r="C78">
        <f t="shared" si="4"/>
        <v>2018</v>
      </c>
      <c r="D78" t="s">
        <v>31</v>
      </c>
      <c r="E78" t="s">
        <v>32</v>
      </c>
      <c r="F78" t="s">
        <v>21</v>
      </c>
      <c r="G78" s="3">
        <v>1</v>
      </c>
      <c r="H78" t="s">
        <v>94</v>
      </c>
      <c r="I78" t="s">
        <v>57</v>
      </c>
      <c r="J78" t="s">
        <v>24</v>
      </c>
      <c r="K78" t="s">
        <v>35</v>
      </c>
      <c r="L78">
        <v>6</v>
      </c>
      <c r="M78" t="s">
        <v>26</v>
      </c>
      <c r="N78" t="s">
        <v>27</v>
      </c>
      <c r="O78" t="s">
        <v>28</v>
      </c>
      <c r="P78">
        <v>2</v>
      </c>
      <c r="Q78" t="s">
        <v>36</v>
      </c>
      <c r="R78">
        <v>33</v>
      </c>
      <c r="S78">
        <f t="shared" si="5"/>
        <v>49.5</v>
      </c>
      <c r="T78">
        <v>170</v>
      </c>
    </row>
    <row r="79" spans="1:20" x14ac:dyDescent="0.2">
      <c r="A79" t="s">
        <v>108</v>
      </c>
      <c r="B79">
        <f t="shared" si="3"/>
        <v>2017</v>
      </c>
      <c r="C79">
        <f t="shared" si="4"/>
        <v>2018</v>
      </c>
      <c r="D79" t="s">
        <v>31</v>
      </c>
      <c r="E79" t="s">
        <v>32</v>
      </c>
      <c r="F79" t="s">
        <v>21</v>
      </c>
      <c r="G79" s="3">
        <v>1</v>
      </c>
      <c r="H79" t="s">
        <v>95</v>
      </c>
      <c r="I79" t="s">
        <v>96</v>
      </c>
      <c r="J79" t="s">
        <v>24</v>
      </c>
      <c r="K79" t="s">
        <v>35</v>
      </c>
      <c r="L79">
        <v>6</v>
      </c>
      <c r="M79" t="s">
        <v>26</v>
      </c>
      <c r="N79" t="s">
        <v>27</v>
      </c>
      <c r="O79" t="s">
        <v>30</v>
      </c>
      <c r="P79">
        <v>2</v>
      </c>
      <c r="Q79" t="s">
        <v>36</v>
      </c>
      <c r="R79">
        <v>16.5</v>
      </c>
      <c r="S79">
        <f t="shared" si="5"/>
        <v>16.5</v>
      </c>
      <c r="T79">
        <v>25</v>
      </c>
    </row>
    <row r="80" spans="1:20" x14ac:dyDescent="0.2">
      <c r="A80" t="s">
        <v>108</v>
      </c>
      <c r="B80">
        <f t="shared" si="3"/>
        <v>2017</v>
      </c>
      <c r="C80">
        <f t="shared" si="4"/>
        <v>2018</v>
      </c>
      <c r="D80" t="s">
        <v>31</v>
      </c>
      <c r="E80" t="s">
        <v>32</v>
      </c>
      <c r="F80" t="s">
        <v>21</v>
      </c>
      <c r="G80" s="3">
        <v>1</v>
      </c>
      <c r="H80" t="s">
        <v>100</v>
      </c>
      <c r="I80" t="s">
        <v>101</v>
      </c>
      <c r="J80" t="s">
        <v>24</v>
      </c>
      <c r="K80" t="s">
        <v>35</v>
      </c>
      <c r="L80">
        <v>6</v>
      </c>
      <c r="M80" t="s">
        <v>26</v>
      </c>
      <c r="N80" t="s">
        <v>27</v>
      </c>
      <c r="O80" t="s">
        <v>30</v>
      </c>
      <c r="P80">
        <v>2</v>
      </c>
      <c r="Q80" t="s">
        <v>36</v>
      </c>
      <c r="R80">
        <v>33</v>
      </c>
      <c r="S80">
        <f t="shared" si="5"/>
        <v>33</v>
      </c>
      <c r="T80">
        <v>25</v>
      </c>
    </row>
    <row r="81" spans="1:20" x14ac:dyDescent="0.2">
      <c r="A81" t="s">
        <v>108</v>
      </c>
      <c r="B81">
        <f t="shared" si="3"/>
        <v>2017</v>
      </c>
      <c r="C81">
        <f t="shared" si="4"/>
        <v>2018</v>
      </c>
      <c r="D81" t="s">
        <v>31</v>
      </c>
      <c r="E81" t="s">
        <v>32</v>
      </c>
      <c r="F81" t="s">
        <v>21</v>
      </c>
      <c r="G81" s="3">
        <v>1</v>
      </c>
      <c r="H81" t="s">
        <v>94</v>
      </c>
      <c r="I81" t="s">
        <v>57</v>
      </c>
      <c r="J81" t="s">
        <v>24</v>
      </c>
      <c r="K81" t="s">
        <v>35</v>
      </c>
      <c r="L81">
        <v>6</v>
      </c>
      <c r="M81" t="s">
        <v>26</v>
      </c>
      <c r="N81" t="s">
        <v>27</v>
      </c>
      <c r="O81" t="s">
        <v>30</v>
      </c>
      <c r="P81">
        <v>2</v>
      </c>
      <c r="Q81" t="s">
        <v>36</v>
      </c>
      <c r="R81">
        <v>12</v>
      </c>
      <c r="S81">
        <f t="shared" si="5"/>
        <v>12</v>
      </c>
      <c r="T81">
        <v>25</v>
      </c>
    </row>
    <row r="82" spans="1:20" x14ac:dyDescent="0.2">
      <c r="A82" t="s">
        <v>108</v>
      </c>
      <c r="B82">
        <f t="shared" si="3"/>
        <v>2017</v>
      </c>
      <c r="C82">
        <f t="shared" si="4"/>
        <v>2018</v>
      </c>
      <c r="D82" t="s">
        <v>81</v>
      </c>
      <c r="E82" t="s">
        <v>75</v>
      </c>
      <c r="F82" t="s">
        <v>76</v>
      </c>
      <c r="G82" s="3">
        <v>0.4</v>
      </c>
      <c r="H82" t="s">
        <v>82</v>
      </c>
      <c r="I82" t="s">
        <v>78</v>
      </c>
      <c r="J82" t="s">
        <v>79</v>
      </c>
      <c r="K82" t="s">
        <v>25</v>
      </c>
      <c r="L82">
        <v>27</v>
      </c>
      <c r="M82" t="s">
        <v>42</v>
      </c>
      <c r="N82" t="s">
        <v>27</v>
      </c>
      <c r="O82" t="s">
        <v>28</v>
      </c>
      <c r="P82">
        <v>1</v>
      </c>
      <c r="Q82" t="s">
        <v>80</v>
      </c>
      <c r="R82">
        <v>12</v>
      </c>
      <c r="S82">
        <f t="shared" si="5"/>
        <v>18</v>
      </c>
      <c r="T82">
        <v>25</v>
      </c>
    </row>
    <row r="83" spans="1:20" x14ac:dyDescent="0.2">
      <c r="A83" t="s">
        <v>108</v>
      </c>
      <c r="B83">
        <f t="shared" si="3"/>
        <v>2017</v>
      </c>
      <c r="C83">
        <f t="shared" si="4"/>
        <v>2018</v>
      </c>
      <c r="D83" t="s">
        <v>74</v>
      </c>
      <c r="E83" t="s">
        <v>75</v>
      </c>
      <c r="F83" t="s">
        <v>76</v>
      </c>
      <c r="G83" s="3">
        <v>0.4</v>
      </c>
      <c r="H83" t="s">
        <v>77</v>
      </c>
      <c r="I83" t="s">
        <v>83</v>
      </c>
      <c r="J83" t="s">
        <v>79</v>
      </c>
      <c r="K83" t="s">
        <v>25</v>
      </c>
      <c r="L83">
        <v>27</v>
      </c>
      <c r="M83" t="s">
        <v>42</v>
      </c>
      <c r="N83" t="s">
        <v>27</v>
      </c>
      <c r="O83" t="s">
        <v>28</v>
      </c>
      <c r="P83">
        <v>1</v>
      </c>
      <c r="Q83" t="s">
        <v>80</v>
      </c>
      <c r="R83">
        <v>12</v>
      </c>
      <c r="S83">
        <f t="shared" si="5"/>
        <v>18</v>
      </c>
      <c r="T83">
        <v>10</v>
      </c>
    </row>
    <row r="84" spans="1:20" x14ac:dyDescent="0.2">
      <c r="A84" t="s">
        <v>109</v>
      </c>
      <c r="B84">
        <f t="shared" si="3"/>
        <v>2016</v>
      </c>
      <c r="C84">
        <f t="shared" si="4"/>
        <v>2017</v>
      </c>
      <c r="D84" t="s">
        <v>103</v>
      </c>
      <c r="E84" t="s">
        <v>85</v>
      </c>
      <c r="F84" t="s">
        <v>50</v>
      </c>
      <c r="G84" s="3">
        <v>0.5</v>
      </c>
      <c r="H84" t="s">
        <v>104</v>
      </c>
      <c r="I84" t="s">
        <v>52</v>
      </c>
      <c r="J84" t="s">
        <v>24</v>
      </c>
      <c r="K84" t="s">
        <v>35</v>
      </c>
      <c r="L84">
        <v>6</v>
      </c>
      <c r="M84" t="s">
        <v>53</v>
      </c>
      <c r="N84" t="s">
        <v>54</v>
      </c>
      <c r="O84" t="s">
        <v>28</v>
      </c>
      <c r="P84">
        <v>1</v>
      </c>
      <c r="Q84" t="s">
        <v>36</v>
      </c>
      <c r="R84">
        <v>18</v>
      </c>
      <c r="S84">
        <f t="shared" si="5"/>
        <v>27</v>
      </c>
      <c r="T84">
        <v>250</v>
      </c>
    </row>
    <row r="85" spans="1:20" x14ac:dyDescent="0.2">
      <c r="A85" t="s">
        <v>109</v>
      </c>
      <c r="B85">
        <f t="shared" si="3"/>
        <v>2016</v>
      </c>
      <c r="C85">
        <f t="shared" si="4"/>
        <v>2017</v>
      </c>
      <c r="D85" t="s">
        <v>103</v>
      </c>
      <c r="E85" t="s">
        <v>85</v>
      </c>
      <c r="F85" t="s">
        <v>50</v>
      </c>
      <c r="G85" s="3">
        <v>0.5</v>
      </c>
      <c r="H85" t="s">
        <v>105</v>
      </c>
      <c r="I85" t="s">
        <v>106</v>
      </c>
      <c r="J85" t="s">
        <v>24</v>
      </c>
      <c r="K85" t="s">
        <v>35</v>
      </c>
      <c r="L85">
        <v>6</v>
      </c>
      <c r="M85" t="s">
        <v>53</v>
      </c>
      <c r="N85" t="s">
        <v>54</v>
      </c>
      <c r="O85" t="s">
        <v>30</v>
      </c>
      <c r="P85">
        <v>1</v>
      </c>
      <c r="Q85" t="s">
        <v>36</v>
      </c>
      <c r="R85">
        <v>33</v>
      </c>
      <c r="S85">
        <f t="shared" si="5"/>
        <v>33</v>
      </c>
      <c r="T85">
        <v>25</v>
      </c>
    </row>
    <row r="86" spans="1:20" x14ac:dyDescent="0.2">
      <c r="A86" t="s">
        <v>109</v>
      </c>
      <c r="B86">
        <f t="shared" si="3"/>
        <v>2016</v>
      </c>
      <c r="C86">
        <f t="shared" si="4"/>
        <v>2017</v>
      </c>
      <c r="D86" t="s">
        <v>31</v>
      </c>
      <c r="E86" t="s">
        <v>32</v>
      </c>
      <c r="F86" t="s">
        <v>21</v>
      </c>
      <c r="G86" s="3">
        <v>1</v>
      </c>
      <c r="H86" t="s">
        <v>110</v>
      </c>
      <c r="I86" t="s">
        <v>111</v>
      </c>
      <c r="J86" t="s">
        <v>24</v>
      </c>
      <c r="K86" t="s">
        <v>35</v>
      </c>
      <c r="L86">
        <v>6</v>
      </c>
      <c r="M86" t="s">
        <v>26</v>
      </c>
      <c r="N86" t="s">
        <v>27</v>
      </c>
      <c r="O86" t="s">
        <v>28</v>
      </c>
      <c r="P86">
        <v>2</v>
      </c>
      <c r="Q86" t="s">
        <v>36</v>
      </c>
      <c r="R86">
        <v>33</v>
      </c>
      <c r="S86">
        <f t="shared" si="5"/>
        <v>49.5</v>
      </c>
      <c r="T86">
        <v>170</v>
      </c>
    </row>
    <row r="87" spans="1:20" x14ac:dyDescent="0.2">
      <c r="A87" t="s">
        <v>109</v>
      </c>
      <c r="B87">
        <f t="shared" si="3"/>
        <v>2016</v>
      </c>
      <c r="C87">
        <f t="shared" si="4"/>
        <v>2017</v>
      </c>
      <c r="D87" t="s">
        <v>31</v>
      </c>
      <c r="E87" t="s">
        <v>32</v>
      </c>
      <c r="F87" t="s">
        <v>21</v>
      </c>
      <c r="G87" s="3">
        <v>1</v>
      </c>
      <c r="H87" t="s">
        <v>112</v>
      </c>
      <c r="I87" t="s">
        <v>111</v>
      </c>
      <c r="J87" t="s">
        <v>24</v>
      </c>
      <c r="K87" t="s">
        <v>35</v>
      </c>
      <c r="L87">
        <v>6</v>
      </c>
      <c r="M87" t="s">
        <v>26</v>
      </c>
      <c r="N87" t="s">
        <v>27</v>
      </c>
      <c r="O87" t="s">
        <v>30</v>
      </c>
      <c r="P87">
        <v>2</v>
      </c>
      <c r="Q87" t="s">
        <v>36</v>
      </c>
      <c r="R87">
        <v>16.5</v>
      </c>
      <c r="S87">
        <f t="shared" si="5"/>
        <v>16.5</v>
      </c>
      <c r="T87">
        <v>25</v>
      </c>
    </row>
    <row r="88" spans="1:20" x14ac:dyDescent="0.2">
      <c r="A88" t="s">
        <v>109</v>
      </c>
      <c r="B88">
        <f t="shared" si="3"/>
        <v>2016</v>
      </c>
      <c r="C88">
        <f t="shared" si="4"/>
        <v>2017</v>
      </c>
      <c r="D88" t="s">
        <v>31</v>
      </c>
      <c r="E88" t="s">
        <v>32</v>
      </c>
      <c r="F88" t="s">
        <v>21</v>
      </c>
      <c r="G88" s="3">
        <v>1</v>
      </c>
      <c r="H88" t="s">
        <v>113</v>
      </c>
      <c r="I88" t="s">
        <v>111</v>
      </c>
      <c r="J88" t="s">
        <v>24</v>
      </c>
      <c r="K88" t="s">
        <v>35</v>
      </c>
      <c r="L88">
        <v>6</v>
      </c>
      <c r="M88" t="s">
        <v>26</v>
      </c>
      <c r="N88" t="s">
        <v>27</v>
      </c>
      <c r="O88" t="s">
        <v>30</v>
      </c>
      <c r="P88">
        <v>2</v>
      </c>
      <c r="Q88" t="s">
        <v>36</v>
      </c>
      <c r="R88">
        <v>16.5</v>
      </c>
      <c r="S88">
        <f t="shared" si="5"/>
        <v>16.5</v>
      </c>
      <c r="T88">
        <v>25</v>
      </c>
    </row>
    <row r="89" spans="1:20" x14ac:dyDescent="0.2">
      <c r="A89" t="s">
        <v>109</v>
      </c>
      <c r="B89">
        <f t="shared" si="3"/>
        <v>2016</v>
      </c>
      <c r="C89">
        <f t="shared" si="4"/>
        <v>2017</v>
      </c>
      <c r="D89" t="s">
        <v>114</v>
      </c>
      <c r="E89" t="s">
        <v>115</v>
      </c>
      <c r="F89" t="s">
        <v>116</v>
      </c>
      <c r="G89" s="3">
        <v>1</v>
      </c>
      <c r="H89" t="s">
        <v>117</v>
      </c>
      <c r="I89" t="s">
        <v>118</v>
      </c>
      <c r="J89" t="s">
        <v>79</v>
      </c>
      <c r="K89" t="s">
        <v>35</v>
      </c>
      <c r="L89">
        <v>27</v>
      </c>
      <c r="M89" t="s">
        <v>26</v>
      </c>
      <c r="N89" t="s">
        <v>27</v>
      </c>
      <c r="O89" t="s">
        <v>28</v>
      </c>
      <c r="P89">
        <v>2</v>
      </c>
      <c r="Q89" t="s">
        <v>80</v>
      </c>
      <c r="R89">
        <v>3</v>
      </c>
      <c r="S89">
        <f t="shared" si="5"/>
        <v>4.5</v>
      </c>
      <c r="T89">
        <v>25</v>
      </c>
    </row>
    <row r="90" spans="1:20" x14ac:dyDescent="0.2">
      <c r="A90" t="s">
        <v>109</v>
      </c>
      <c r="B90">
        <f t="shared" si="3"/>
        <v>2016</v>
      </c>
      <c r="C90">
        <f t="shared" si="4"/>
        <v>2017</v>
      </c>
      <c r="D90" t="s">
        <v>114</v>
      </c>
      <c r="E90" t="s">
        <v>115</v>
      </c>
      <c r="F90" t="s">
        <v>116</v>
      </c>
      <c r="G90" s="3">
        <v>1</v>
      </c>
      <c r="H90" t="s">
        <v>117</v>
      </c>
      <c r="I90" t="s">
        <v>118</v>
      </c>
      <c r="J90" t="s">
        <v>79</v>
      </c>
      <c r="K90" t="s">
        <v>35</v>
      </c>
      <c r="L90">
        <v>27</v>
      </c>
      <c r="M90" t="s">
        <v>26</v>
      </c>
      <c r="N90" t="s">
        <v>27</v>
      </c>
      <c r="O90" t="s">
        <v>30</v>
      </c>
      <c r="P90">
        <v>2</v>
      </c>
      <c r="Q90" t="s">
        <v>80</v>
      </c>
      <c r="R90">
        <v>3</v>
      </c>
      <c r="S90">
        <f t="shared" si="5"/>
        <v>3</v>
      </c>
      <c r="T90">
        <v>25</v>
      </c>
    </row>
    <row r="91" spans="1:20" x14ac:dyDescent="0.2">
      <c r="A91" t="s">
        <v>109</v>
      </c>
      <c r="B91">
        <f t="shared" si="3"/>
        <v>2016</v>
      </c>
      <c r="C91">
        <f t="shared" si="4"/>
        <v>2017</v>
      </c>
      <c r="D91" t="s">
        <v>119</v>
      </c>
      <c r="E91" t="s">
        <v>115</v>
      </c>
      <c r="F91" t="s">
        <v>116</v>
      </c>
      <c r="G91" s="3">
        <v>1</v>
      </c>
      <c r="H91" t="s">
        <v>120</v>
      </c>
      <c r="I91" t="s">
        <v>118</v>
      </c>
      <c r="J91" t="s">
        <v>79</v>
      </c>
      <c r="K91" t="s">
        <v>25</v>
      </c>
      <c r="L91">
        <v>27</v>
      </c>
      <c r="M91" t="s">
        <v>26</v>
      </c>
      <c r="N91" t="s">
        <v>27</v>
      </c>
      <c r="O91" t="s">
        <v>28</v>
      </c>
      <c r="P91">
        <v>2</v>
      </c>
      <c r="Q91" t="s">
        <v>80</v>
      </c>
      <c r="R91">
        <v>3</v>
      </c>
      <c r="S91">
        <f t="shared" si="5"/>
        <v>4.5</v>
      </c>
      <c r="T91">
        <v>25</v>
      </c>
    </row>
    <row r="92" spans="1:20" x14ac:dyDescent="0.2">
      <c r="A92" t="s">
        <v>109</v>
      </c>
      <c r="B92">
        <f t="shared" si="3"/>
        <v>2016</v>
      </c>
      <c r="C92">
        <f t="shared" si="4"/>
        <v>2017</v>
      </c>
      <c r="D92" t="s">
        <v>119</v>
      </c>
      <c r="E92" t="s">
        <v>115</v>
      </c>
      <c r="F92" t="s">
        <v>116</v>
      </c>
      <c r="G92" s="3">
        <v>1</v>
      </c>
      <c r="H92" t="s">
        <v>120</v>
      </c>
      <c r="I92" t="s">
        <v>118</v>
      </c>
      <c r="J92" t="s">
        <v>79</v>
      </c>
      <c r="K92" t="s">
        <v>25</v>
      </c>
      <c r="L92">
        <v>27</v>
      </c>
      <c r="M92" t="s">
        <v>26</v>
      </c>
      <c r="N92" t="s">
        <v>27</v>
      </c>
      <c r="O92" t="s">
        <v>30</v>
      </c>
      <c r="P92">
        <v>2</v>
      </c>
      <c r="Q92" t="s">
        <v>80</v>
      </c>
      <c r="R92">
        <v>3</v>
      </c>
      <c r="S92">
        <f t="shared" si="5"/>
        <v>3</v>
      </c>
      <c r="T92">
        <v>25</v>
      </c>
    </row>
    <row r="93" spans="1:20" x14ac:dyDescent="0.2">
      <c r="A93" t="s">
        <v>109</v>
      </c>
      <c r="B93">
        <f t="shared" si="3"/>
        <v>2016</v>
      </c>
      <c r="C93">
        <f t="shared" si="4"/>
        <v>2017</v>
      </c>
      <c r="D93" t="s">
        <v>121</v>
      </c>
      <c r="E93" t="s">
        <v>122</v>
      </c>
      <c r="F93" t="s">
        <v>123</v>
      </c>
      <c r="G93" s="3">
        <v>0.5</v>
      </c>
      <c r="H93" t="s">
        <v>124</v>
      </c>
      <c r="I93" t="s">
        <v>125</v>
      </c>
      <c r="J93" t="s">
        <v>79</v>
      </c>
      <c r="K93" t="s">
        <v>35</v>
      </c>
      <c r="L93">
        <v>27</v>
      </c>
      <c r="M93" t="s">
        <v>53</v>
      </c>
      <c r="N93" t="s">
        <v>54</v>
      </c>
      <c r="O93" t="s">
        <v>28</v>
      </c>
      <c r="P93">
        <v>2</v>
      </c>
      <c r="Q93" t="s">
        <v>80</v>
      </c>
      <c r="R93">
        <v>15</v>
      </c>
      <c r="S93">
        <f t="shared" si="5"/>
        <v>22.5</v>
      </c>
      <c r="T93">
        <v>43</v>
      </c>
    </row>
    <row r="94" spans="1:20" x14ac:dyDescent="0.2">
      <c r="A94" t="s">
        <v>109</v>
      </c>
      <c r="B94">
        <f t="shared" si="3"/>
        <v>2016</v>
      </c>
      <c r="C94">
        <f t="shared" si="4"/>
        <v>2017</v>
      </c>
      <c r="D94" t="s">
        <v>121</v>
      </c>
      <c r="E94" t="s">
        <v>122</v>
      </c>
      <c r="F94" t="s">
        <v>123</v>
      </c>
      <c r="G94" s="3">
        <v>0.5</v>
      </c>
      <c r="H94" t="s">
        <v>124</v>
      </c>
      <c r="I94" t="s">
        <v>125</v>
      </c>
      <c r="J94" t="s">
        <v>79</v>
      </c>
      <c r="K94" t="s">
        <v>35</v>
      </c>
      <c r="L94">
        <v>27</v>
      </c>
      <c r="M94" t="s">
        <v>53</v>
      </c>
      <c r="N94" t="s">
        <v>54</v>
      </c>
      <c r="O94" t="s">
        <v>30</v>
      </c>
      <c r="P94">
        <v>2</v>
      </c>
      <c r="Q94" t="s">
        <v>80</v>
      </c>
      <c r="R94">
        <v>15</v>
      </c>
      <c r="S94">
        <f t="shared" si="5"/>
        <v>15</v>
      </c>
      <c r="T94">
        <v>43</v>
      </c>
    </row>
    <row r="95" spans="1:20" x14ac:dyDescent="0.2">
      <c r="A95" t="s">
        <v>109</v>
      </c>
      <c r="B95">
        <f t="shared" si="3"/>
        <v>2016</v>
      </c>
      <c r="C95">
        <f t="shared" si="4"/>
        <v>2017</v>
      </c>
      <c r="D95" t="s">
        <v>126</v>
      </c>
      <c r="E95" t="s">
        <v>122</v>
      </c>
      <c r="F95" t="s">
        <v>123</v>
      </c>
      <c r="G95" s="3">
        <v>0.5</v>
      </c>
      <c r="H95" t="s">
        <v>127</v>
      </c>
      <c r="I95" t="s">
        <v>125</v>
      </c>
      <c r="J95" t="s">
        <v>79</v>
      </c>
      <c r="K95" t="s">
        <v>25</v>
      </c>
      <c r="L95">
        <v>27</v>
      </c>
      <c r="M95" t="s">
        <v>53</v>
      </c>
      <c r="N95" t="s">
        <v>54</v>
      </c>
      <c r="O95" t="s">
        <v>28</v>
      </c>
      <c r="P95">
        <v>2</v>
      </c>
      <c r="Q95" t="s">
        <v>80</v>
      </c>
      <c r="R95">
        <v>15</v>
      </c>
      <c r="S95">
        <f t="shared" si="5"/>
        <v>22.5</v>
      </c>
      <c r="T95">
        <v>25</v>
      </c>
    </row>
    <row r="96" spans="1:20" x14ac:dyDescent="0.2">
      <c r="A96" t="s">
        <v>109</v>
      </c>
      <c r="B96">
        <f t="shared" si="3"/>
        <v>2016</v>
      </c>
      <c r="C96">
        <f t="shared" si="4"/>
        <v>2017</v>
      </c>
      <c r="D96" t="s">
        <v>126</v>
      </c>
      <c r="E96" t="s">
        <v>122</v>
      </c>
      <c r="F96" t="s">
        <v>123</v>
      </c>
      <c r="G96" s="3">
        <v>0.5</v>
      </c>
      <c r="H96" t="s">
        <v>127</v>
      </c>
      <c r="I96" t="s">
        <v>125</v>
      </c>
      <c r="J96" t="s">
        <v>79</v>
      </c>
      <c r="K96" t="s">
        <v>25</v>
      </c>
      <c r="L96">
        <v>27</v>
      </c>
      <c r="M96" t="s">
        <v>53</v>
      </c>
      <c r="N96" t="s">
        <v>54</v>
      </c>
      <c r="O96" t="s">
        <v>30</v>
      </c>
      <c r="P96">
        <v>2</v>
      </c>
      <c r="Q96" t="s">
        <v>80</v>
      </c>
      <c r="R96">
        <v>15</v>
      </c>
      <c r="S96">
        <f t="shared" si="5"/>
        <v>15</v>
      </c>
      <c r="T96">
        <v>25</v>
      </c>
    </row>
    <row r="97" spans="1:20" x14ac:dyDescent="0.2">
      <c r="A97" t="s">
        <v>109</v>
      </c>
      <c r="B97">
        <f t="shared" si="3"/>
        <v>2016</v>
      </c>
      <c r="C97">
        <f t="shared" si="4"/>
        <v>2017</v>
      </c>
      <c r="D97" t="s">
        <v>81</v>
      </c>
      <c r="E97" t="s">
        <v>75</v>
      </c>
      <c r="F97" t="s">
        <v>76</v>
      </c>
      <c r="G97" s="3">
        <v>0.4</v>
      </c>
      <c r="H97" t="s">
        <v>82</v>
      </c>
      <c r="I97" t="s">
        <v>78</v>
      </c>
      <c r="J97" t="s">
        <v>79</v>
      </c>
      <c r="K97" t="s">
        <v>25</v>
      </c>
      <c r="L97">
        <v>27</v>
      </c>
      <c r="M97" t="s">
        <v>42</v>
      </c>
      <c r="N97" t="s">
        <v>27</v>
      </c>
      <c r="O97" t="s">
        <v>28</v>
      </c>
      <c r="P97">
        <v>1</v>
      </c>
      <c r="Q97" t="s">
        <v>80</v>
      </c>
      <c r="R97">
        <v>12</v>
      </c>
      <c r="S97">
        <f t="shared" si="5"/>
        <v>18</v>
      </c>
      <c r="T97">
        <v>25</v>
      </c>
    </row>
    <row r="98" spans="1:20" x14ac:dyDescent="0.2">
      <c r="A98" t="s">
        <v>109</v>
      </c>
      <c r="B98">
        <f t="shared" si="3"/>
        <v>2016</v>
      </c>
      <c r="C98">
        <f t="shared" si="4"/>
        <v>2017</v>
      </c>
      <c r="D98" t="s">
        <v>74</v>
      </c>
      <c r="E98" t="s">
        <v>75</v>
      </c>
      <c r="F98" t="s">
        <v>76</v>
      </c>
      <c r="G98" s="3">
        <v>0.4</v>
      </c>
      <c r="H98" t="s">
        <v>77</v>
      </c>
      <c r="I98" t="s">
        <v>83</v>
      </c>
      <c r="J98" t="s">
        <v>79</v>
      </c>
      <c r="K98" t="s">
        <v>25</v>
      </c>
      <c r="L98">
        <v>27</v>
      </c>
      <c r="M98" t="s">
        <v>42</v>
      </c>
      <c r="N98" t="s">
        <v>27</v>
      </c>
      <c r="O98" t="s">
        <v>28</v>
      </c>
      <c r="P98">
        <v>1</v>
      </c>
      <c r="Q98" t="s">
        <v>80</v>
      </c>
      <c r="R98">
        <v>12</v>
      </c>
      <c r="S98">
        <f t="shared" si="5"/>
        <v>18</v>
      </c>
      <c r="T98">
        <v>10</v>
      </c>
    </row>
    <row r="99" spans="1:20" x14ac:dyDescent="0.2">
      <c r="A99" t="s">
        <v>128</v>
      </c>
      <c r="B99">
        <f t="shared" si="3"/>
        <v>2015</v>
      </c>
      <c r="C99">
        <f t="shared" si="4"/>
        <v>2016</v>
      </c>
      <c r="D99" t="s">
        <v>129</v>
      </c>
      <c r="E99" t="s">
        <v>85</v>
      </c>
      <c r="F99" t="s">
        <v>50</v>
      </c>
      <c r="G99" s="3">
        <v>0.5</v>
      </c>
      <c r="H99" t="s">
        <v>130</v>
      </c>
      <c r="I99" t="s">
        <v>52</v>
      </c>
      <c r="J99" t="s">
        <v>24</v>
      </c>
      <c r="K99" t="s">
        <v>35</v>
      </c>
      <c r="L99">
        <v>6</v>
      </c>
      <c r="M99" t="s">
        <v>53</v>
      </c>
      <c r="N99" t="s">
        <v>54</v>
      </c>
      <c r="O99" t="s">
        <v>28</v>
      </c>
      <c r="P99">
        <v>1</v>
      </c>
      <c r="Q99" t="s">
        <v>36</v>
      </c>
      <c r="R99">
        <v>18</v>
      </c>
      <c r="S99">
        <f t="shared" si="5"/>
        <v>27</v>
      </c>
      <c r="T99">
        <v>250</v>
      </c>
    </row>
    <row r="100" spans="1:20" x14ac:dyDescent="0.2">
      <c r="A100" t="s">
        <v>128</v>
      </c>
      <c r="B100">
        <f t="shared" si="3"/>
        <v>2015</v>
      </c>
      <c r="C100">
        <f t="shared" si="4"/>
        <v>2016</v>
      </c>
      <c r="D100" t="s">
        <v>129</v>
      </c>
      <c r="E100" t="s">
        <v>85</v>
      </c>
      <c r="F100" t="s">
        <v>50</v>
      </c>
      <c r="G100" s="3">
        <v>0.5</v>
      </c>
      <c r="H100" t="s">
        <v>131</v>
      </c>
      <c r="I100" t="s">
        <v>106</v>
      </c>
      <c r="J100" t="s">
        <v>24</v>
      </c>
      <c r="K100" t="s">
        <v>35</v>
      </c>
      <c r="L100">
        <v>6</v>
      </c>
      <c r="M100" t="s">
        <v>53</v>
      </c>
      <c r="N100" t="s">
        <v>54</v>
      </c>
      <c r="O100" t="s">
        <v>30</v>
      </c>
      <c r="P100">
        <v>1</v>
      </c>
      <c r="Q100" t="s">
        <v>36</v>
      </c>
      <c r="R100">
        <v>33</v>
      </c>
      <c r="S100">
        <f t="shared" si="5"/>
        <v>33</v>
      </c>
      <c r="T100">
        <v>25</v>
      </c>
    </row>
    <row r="101" spans="1:20" x14ac:dyDescent="0.2">
      <c r="A101" t="s">
        <v>128</v>
      </c>
      <c r="B101">
        <f t="shared" si="3"/>
        <v>2015</v>
      </c>
      <c r="C101">
        <f t="shared" si="4"/>
        <v>2016</v>
      </c>
      <c r="D101" t="s">
        <v>132</v>
      </c>
      <c r="E101" t="s">
        <v>85</v>
      </c>
      <c r="F101" t="s">
        <v>21</v>
      </c>
      <c r="G101" s="3">
        <v>1</v>
      </c>
      <c r="H101" t="s">
        <v>133</v>
      </c>
      <c r="I101" t="s">
        <v>111</v>
      </c>
      <c r="J101" t="s">
        <v>24</v>
      </c>
      <c r="K101" t="s">
        <v>35</v>
      </c>
      <c r="L101">
        <v>6</v>
      </c>
      <c r="M101" t="s">
        <v>26</v>
      </c>
      <c r="N101" t="s">
        <v>27</v>
      </c>
      <c r="O101" t="s">
        <v>28</v>
      </c>
      <c r="P101">
        <v>2</v>
      </c>
      <c r="Q101" t="s">
        <v>36</v>
      </c>
      <c r="R101">
        <v>36</v>
      </c>
      <c r="S101">
        <f t="shared" si="5"/>
        <v>54</v>
      </c>
      <c r="T101">
        <v>170</v>
      </c>
    </row>
    <row r="102" spans="1:20" x14ac:dyDescent="0.2">
      <c r="A102" t="s">
        <v>128</v>
      </c>
      <c r="B102">
        <f t="shared" si="3"/>
        <v>2015</v>
      </c>
      <c r="C102">
        <f t="shared" si="4"/>
        <v>2016</v>
      </c>
      <c r="D102" t="s">
        <v>132</v>
      </c>
      <c r="E102" t="s">
        <v>85</v>
      </c>
      <c r="F102" t="s">
        <v>21</v>
      </c>
      <c r="G102" s="3">
        <v>1</v>
      </c>
      <c r="H102" t="s">
        <v>133</v>
      </c>
      <c r="I102" t="s">
        <v>111</v>
      </c>
      <c r="J102" t="s">
        <v>24</v>
      </c>
      <c r="K102" t="s">
        <v>35</v>
      </c>
      <c r="L102">
        <v>6</v>
      </c>
      <c r="M102" t="s">
        <v>26</v>
      </c>
      <c r="N102" t="s">
        <v>27</v>
      </c>
      <c r="O102" t="s">
        <v>30</v>
      </c>
      <c r="P102">
        <v>2</v>
      </c>
      <c r="Q102" t="s">
        <v>36</v>
      </c>
      <c r="R102">
        <v>33</v>
      </c>
      <c r="S102">
        <f t="shared" si="5"/>
        <v>33</v>
      </c>
      <c r="T102">
        <v>25</v>
      </c>
    </row>
    <row r="103" spans="1:20" x14ac:dyDescent="0.2">
      <c r="A103" t="s">
        <v>128</v>
      </c>
      <c r="B103">
        <f t="shared" si="3"/>
        <v>2015</v>
      </c>
      <c r="C103">
        <f t="shared" si="4"/>
        <v>2016</v>
      </c>
      <c r="D103" t="s">
        <v>134</v>
      </c>
      <c r="E103" t="s">
        <v>135</v>
      </c>
      <c r="F103" t="s">
        <v>116</v>
      </c>
      <c r="G103" s="3">
        <v>1</v>
      </c>
      <c r="H103" t="s">
        <v>136</v>
      </c>
      <c r="I103" t="s">
        <v>118</v>
      </c>
      <c r="J103" t="s">
        <v>79</v>
      </c>
      <c r="K103" t="s">
        <v>35</v>
      </c>
      <c r="L103">
        <v>27</v>
      </c>
      <c r="M103" t="s">
        <v>26</v>
      </c>
      <c r="N103" t="s">
        <v>27</v>
      </c>
      <c r="O103" t="s">
        <v>28</v>
      </c>
      <c r="P103">
        <v>2</v>
      </c>
      <c r="Q103" t="s">
        <v>80</v>
      </c>
      <c r="R103">
        <v>7.5</v>
      </c>
      <c r="S103">
        <f t="shared" si="5"/>
        <v>11.25</v>
      </c>
      <c r="T103">
        <v>25</v>
      </c>
    </row>
    <row r="104" spans="1:20" x14ac:dyDescent="0.2">
      <c r="A104" t="s">
        <v>128</v>
      </c>
      <c r="B104">
        <f t="shared" si="3"/>
        <v>2015</v>
      </c>
      <c r="C104">
        <f t="shared" si="4"/>
        <v>2016</v>
      </c>
      <c r="D104" t="s">
        <v>134</v>
      </c>
      <c r="E104" t="s">
        <v>135</v>
      </c>
      <c r="F104" t="s">
        <v>116</v>
      </c>
      <c r="G104" s="3">
        <v>1</v>
      </c>
      <c r="H104" t="s">
        <v>136</v>
      </c>
      <c r="I104" t="s">
        <v>118</v>
      </c>
      <c r="J104" t="s">
        <v>79</v>
      </c>
      <c r="K104" t="s">
        <v>35</v>
      </c>
      <c r="L104">
        <v>27</v>
      </c>
      <c r="M104" t="s">
        <v>26</v>
      </c>
      <c r="N104" t="s">
        <v>27</v>
      </c>
      <c r="O104" t="s">
        <v>30</v>
      </c>
      <c r="P104">
        <v>2</v>
      </c>
      <c r="Q104" t="s">
        <v>80</v>
      </c>
      <c r="R104">
        <v>7.5</v>
      </c>
      <c r="S104">
        <f t="shared" si="5"/>
        <v>7.5</v>
      </c>
      <c r="T104">
        <v>25</v>
      </c>
    </row>
    <row r="105" spans="1:20" x14ac:dyDescent="0.2">
      <c r="A105" t="s">
        <v>128</v>
      </c>
      <c r="B105">
        <f t="shared" si="3"/>
        <v>2015</v>
      </c>
      <c r="C105">
        <f t="shared" si="4"/>
        <v>2016</v>
      </c>
      <c r="D105" t="s">
        <v>137</v>
      </c>
      <c r="E105" t="s">
        <v>135</v>
      </c>
      <c r="F105" t="s">
        <v>116</v>
      </c>
      <c r="G105" s="3">
        <v>1</v>
      </c>
      <c r="H105" t="s">
        <v>138</v>
      </c>
      <c r="I105" t="s">
        <v>118</v>
      </c>
      <c r="J105" t="s">
        <v>79</v>
      </c>
      <c r="K105" t="s">
        <v>25</v>
      </c>
      <c r="L105">
        <v>27</v>
      </c>
      <c r="M105" t="s">
        <v>26</v>
      </c>
      <c r="N105" t="s">
        <v>27</v>
      </c>
      <c r="O105" t="s">
        <v>28</v>
      </c>
      <c r="P105">
        <v>2</v>
      </c>
      <c r="Q105" t="s">
        <v>80</v>
      </c>
      <c r="R105">
        <v>7.5</v>
      </c>
      <c r="S105">
        <f t="shared" si="5"/>
        <v>11.25</v>
      </c>
      <c r="T105">
        <v>25</v>
      </c>
    </row>
    <row r="106" spans="1:20" x14ac:dyDescent="0.2">
      <c r="A106" t="s">
        <v>128</v>
      </c>
      <c r="B106">
        <f t="shared" si="3"/>
        <v>2015</v>
      </c>
      <c r="C106">
        <f t="shared" si="4"/>
        <v>2016</v>
      </c>
      <c r="D106" t="s">
        <v>137</v>
      </c>
      <c r="E106" t="s">
        <v>135</v>
      </c>
      <c r="F106" t="s">
        <v>116</v>
      </c>
      <c r="G106" s="3">
        <v>1</v>
      </c>
      <c r="H106" t="s">
        <v>138</v>
      </c>
      <c r="I106" t="s">
        <v>118</v>
      </c>
      <c r="J106" t="s">
        <v>79</v>
      </c>
      <c r="K106" t="s">
        <v>25</v>
      </c>
      <c r="L106">
        <v>27</v>
      </c>
      <c r="M106" t="s">
        <v>26</v>
      </c>
      <c r="N106" t="s">
        <v>27</v>
      </c>
      <c r="O106" t="s">
        <v>30</v>
      </c>
      <c r="P106">
        <v>2</v>
      </c>
      <c r="Q106" t="s">
        <v>80</v>
      </c>
      <c r="R106">
        <v>7.5</v>
      </c>
      <c r="S106">
        <f t="shared" si="5"/>
        <v>7.5</v>
      </c>
      <c r="T106">
        <v>25</v>
      </c>
    </row>
    <row r="107" spans="1:20" x14ac:dyDescent="0.2">
      <c r="A107" t="s">
        <v>128</v>
      </c>
      <c r="B107">
        <f t="shared" si="3"/>
        <v>2015</v>
      </c>
      <c r="C107">
        <f t="shared" si="4"/>
        <v>2016</v>
      </c>
      <c r="D107" t="s">
        <v>139</v>
      </c>
      <c r="E107" t="s">
        <v>140</v>
      </c>
      <c r="F107" t="s">
        <v>141</v>
      </c>
      <c r="G107" s="3">
        <v>0.5</v>
      </c>
      <c r="H107" t="s">
        <v>142</v>
      </c>
      <c r="I107" t="s">
        <v>143</v>
      </c>
      <c r="J107" t="s">
        <v>85</v>
      </c>
      <c r="K107" t="s">
        <v>35</v>
      </c>
      <c r="L107">
        <v>27</v>
      </c>
      <c r="M107" t="s">
        <v>42</v>
      </c>
      <c r="N107" t="s">
        <v>27</v>
      </c>
      <c r="O107" t="s">
        <v>28</v>
      </c>
      <c r="P107">
        <v>2</v>
      </c>
      <c r="Q107" t="s">
        <v>144</v>
      </c>
      <c r="R107">
        <v>9</v>
      </c>
      <c r="S107">
        <f t="shared" si="5"/>
        <v>13.5</v>
      </c>
      <c r="T107">
        <v>15</v>
      </c>
    </row>
    <row r="108" spans="1:20" x14ac:dyDescent="0.2">
      <c r="A108" t="s">
        <v>128</v>
      </c>
      <c r="B108">
        <f t="shared" si="3"/>
        <v>2015</v>
      </c>
      <c r="C108">
        <f t="shared" si="4"/>
        <v>2016</v>
      </c>
      <c r="D108" t="s">
        <v>145</v>
      </c>
      <c r="E108" t="s">
        <v>122</v>
      </c>
      <c r="F108" t="s">
        <v>123</v>
      </c>
      <c r="G108" s="3">
        <v>0.5</v>
      </c>
      <c r="H108" t="s">
        <v>146</v>
      </c>
      <c r="I108" t="s">
        <v>125</v>
      </c>
      <c r="J108" t="s">
        <v>79</v>
      </c>
      <c r="K108" t="s">
        <v>35</v>
      </c>
      <c r="L108">
        <v>27</v>
      </c>
      <c r="M108" t="s">
        <v>53</v>
      </c>
      <c r="N108" t="s">
        <v>54</v>
      </c>
      <c r="O108" t="s">
        <v>28</v>
      </c>
      <c r="P108">
        <v>1</v>
      </c>
      <c r="Q108" t="s">
        <v>80</v>
      </c>
      <c r="R108">
        <v>15</v>
      </c>
      <c r="S108">
        <f t="shared" si="5"/>
        <v>22.5</v>
      </c>
      <c r="T108">
        <v>25</v>
      </c>
    </row>
    <row r="109" spans="1:20" x14ac:dyDescent="0.2">
      <c r="A109" t="s">
        <v>128</v>
      </c>
      <c r="B109">
        <f t="shared" si="3"/>
        <v>2015</v>
      </c>
      <c r="C109">
        <f t="shared" si="4"/>
        <v>2016</v>
      </c>
      <c r="D109" t="s">
        <v>145</v>
      </c>
      <c r="E109" t="s">
        <v>122</v>
      </c>
      <c r="F109" t="s">
        <v>123</v>
      </c>
      <c r="G109" s="3">
        <v>0.5</v>
      </c>
      <c r="H109" t="s">
        <v>146</v>
      </c>
      <c r="I109" t="s">
        <v>125</v>
      </c>
      <c r="J109" t="s">
        <v>79</v>
      </c>
      <c r="K109" t="s">
        <v>35</v>
      </c>
      <c r="L109">
        <v>27</v>
      </c>
      <c r="M109" t="s">
        <v>53</v>
      </c>
      <c r="N109" t="s">
        <v>54</v>
      </c>
      <c r="O109" t="s">
        <v>30</v>
      </c>
      <c r="P109">
        <v>1</v>
      </c>
      <c r="Q109" t="s">
        <v>80</v>
      </c>
      <c r="R109">
        <v>15</v>
      </c>
      <c r="S109">
        <f t="shared" si="5"/>
        <v>15</v>
      </c>
      <c r="T109">
        <v>25</v>
      </c>
    </row>
    <row r="110" spans="1:20" x14ac:dyDescent="0.2">
      <c r="A110" t="s">
        <v>128</v>
      </c>
      <c r="B110">
        <f t="shared" si="3"/>
        <v>2015</v>
      </c>
      <c r="C110">
        <f t="shared" si="4"/>
        <v>2016</v>
      </c>
      <c r="D110" t="s">
        <v>147</v>
      </c>
      <c r="E110" t="s">
        <v>148</v>
      </c>
      <c r="F110" t="s">
        <v>149</v>
      </c>
      <c r="G110" s="3">
        <v>0.5</v>
      </c>
      <c r="H110" t="s">
        <v>146</v>
      </c>
      <c r="I110" t="s">
        <v>125</v>
      </c>
      <c r="J110" t="s">
        <v>79</v>
      </c>
      <c r="K110" t="s">
        <v>35</v>
      </c>
      <c r="L110">
        <v>27</v>
      </c>
      <c r="M110" t="s">
        <v>53</v>
      </c>
      <c r="N110" t="s">
        <v>54</v>
      </c>
      <c r="O110" t="s">
        <v>28</v>
      </c>
      <c r="P110">
        <v>2</v>
      </c>
      <c r="Q110" t="s">
        <v>80</v>
      </c>
      <c r="R110">
        <v>15</v>
      </c>
      <c r="S110">
        <f t="shared" si="5"/>
        <v>22.5</v>
      </c>
      <c r="T110">
        <v>25</v>
      </c>
    </row>
    <row r="111" spans="1:20" x14ac:dyDescent="0.2">
      <c r="A111" t="s">
        <v>128</v>
      </c>
      <c r="B111">
        <f t="shared" si="3"/>
        <v>2015</v>
      </c>
      <c r="C111">
        <f t="shared" si="4"/>
        <v>2016</v>
      </c>
      <c r="D111" t="s">
        <v>147</v>
      </c>
      <c r="E111" t="s">
        <v>148</v>
      </c>
      <c r="F111" t="s">
        <v>149</v>
      </c>
      <c r="G111" s="3">
        <v>0.5</v>
      </c>
      <c r="H111" t="s">
        <v>146</v>
      </c>
      <c r="I111" t="s">
        <v>125</v>
      </c>
      <c r="J111" t="s">
        <v>79</v>
      </c>
      <c r="K111" t="s">
        <v>35</v>
      </c>
      <c r="L111">
        <v>27</v>
      </c>
      <c r="M111" t="s">
        <v>53</v>
      </c>
      <c r="N111" t="s">
        <v>54</v>
      </c>
      <c r="O111" t="s">
        <v>30</v>
      </c>
      <c r="P111">
        <v>2</v>
      </c>
      <c r="Q111" t="s">
        <v>80</v>
      </c>
      <c r="R111">
        <v>15</v>
      </c>
      <c r="S111">
        <f t="shared" si="5"/>
        <v>15</v>
      </c>
      <c r="T111">
        <v>25</v>
      </c>
    </row>
    <row r="112" spans="1:20" x14ac:dyDescent="0.2">
      <c r="A112" t="s">
        <v>150</v>
      </c>
      <c r="B112">
        <f t="shared" si="3"/>
        <v>2014</v>
      </c>
      <c r="C112">
        <f t="shared" si="4"/>
        <v>2015</v>
      </c>
      <c r="D112" t="s">
        <v>129</v>
      </c>
      <c r="E112" t="s">
        <v>85</v>
      </c>
      <c r="F112" t="s">
        <v>50</v>
      </c>
      <c r="G112" s="3">
        <v>0.5</v>
      </c>
      <c r="H112" t="s">
        <v>130</v>
      </c>
      <c r="I112" t="s">
        <v>52</v>
      </c>
      <c r="J112" t="s">
        <v>24</v>
      </c>
      <c r="K112" t="s">
        <v>35</v>
      </c>
      <c r="L112">
        <v>6</v>
      </c>
      <c r="M112" t="s">
        <v>53</v>
      </c>
      <c r="N112" t="s">
        <v>54</v>
      </c>
      <c r="O112" t="s">
        <v>28</v>
      </c>
      <c r="P112">
        <v>1</v>
      </c>
      <c r="Q112" t="s">
        <v>36</v>
      </c>
      <c r="R112">
        <v>18</v>
      </c>
      <c r="S112">
        <f t="shared" si="5"/>
        <v>27</v>
      </c>
      <c r="T112">
        <v>250</v>
      </c>
    </row>
    <row r="113" spans="1:20" x14ac:dyDescent="0.2">
      <c r="A113" t="s">
        <v>150</v>
      </c>
      <c r="B113">
        <f t="shared" si="3"/>
        <v>2014</v>
      </c>
      <c r="C113">
        <f t="shared" si="4"/>
        <v>2015</v>
      </c>
      <c r="D113" t="s">
        <v>129</v>
      </c>
      <c r="E113" t="s">
        <v>85</v>
      </c>
      <c r="F113" t="s">
        <v>50</v>
      </c>
      <c r="G113" s="3">
        <v>0.5</v>
      </c>
      <c r="H113" t="s">
        <v>131</v>
      </c>
      <c r="I113" t="s">
        <v>106</v>
      </c>
      <c r="J113" t="s">
        <v>24</v>
      </c>
      <c r="K113" t="s">
        <v>35</v>
      </c>
      <c r="L113">
        <v>6</v>
      </c>
      <c r="M113" t="s">
        <v>53</v>
      </c>
      <c r="N113" t="s">
        <v>54</v>
      </c>
      <c r="O113" t="s">
        <v>30</v>
      </c>
      <c r="P113">
        <v>1</v>
      </c>
      <c r="Q113" t="s">
        <v>36</v>
      </c>
      <c r="R113">
        <v>33</v>
      </c>
      <c r="S113">
        <f t="shared" si="5"/>
        <v>33</v>
      </c>
      <c r="T113">
        <v>25</v>
      </c>
    </row>
    <row r="114" spans="1:20" x14ac:dyDescent="0.2">
      <c r="A114" t="s">
        <v>150</v>
      </c>
      <c r="B114">
        <f t="shared" si="3"/>
        <v>2014</v>
      </c>
      <c r="C114">
        <f t="shared" si="4"/>
        <v>2015</v>
      </c>
      <c r="D114" t="s">
        <v>132</v>
      </c>
      <c r="E114" t="s">
        <v>85</v>
      </c>
      <c r="F114" t="s">
        <v>21</v>
      </c>
      <c r="G114" s="3">
        <v>1</v>
      </c>
      <c r="H114" t="s">
        <v>133</v>
      </c>
      <c r="I114" t="s">
        <v>111</v>
      </c>
      <c r="J114" t="s">
        <v>24</v>
      </c>
      <c r="K114" t="s">
        <v>35</v>
      </c>
      <c r="L114">
        <v>6</v>
      </c>
      <c r="M114" t="s">
        <v>26</v>
      </c>
      <c r="N114" t="s">
        <v>27</v>
      </c>
      <c r="O114" t="s">
        <v>28</v>
      </c>
      <c r="P114">
        <v>2</v>
      </c>
      <c r="Q114" t="s">
        <v>36</v>
      </c>
      <c r="R114">
        <v>36</v>
      </c>
      <c r="S114">
        <f t="shared" si="5"/>
        <v>54</v>
      </c>
      <c r="T114">
        <v>170</v>
      </c>
    </row>
    <row r="115" spans="1:20" x14ac:dyDescent="0.2">
      <c r="A115" t="s">
        <v>150</v>
      </c>
      <c r="B115">
        <f t="shared" si="3"/>
        <v>2014</v>
      </c>
      <c r="C115">
        <f t="shared" si="4"/>
        <v>2015</v>
      </c>
      <c r="D115" t="s">
        <v>132</v>
      </c>
      <c r="E115" t="s">
        <v>85</v>
      </c>
      <c r="F115" t="s">
        <v>21</v>
      </c>
      <c r="G115" s="3">
        <v>1</v>
      </c>
      <c r="H115" t="s">
        <v>133</v>
      </c>
      <c r="I115" t="s">
        <v>111</v>
      </c>
      <c r="J115" t="s">
        <v>24</v>
      </c>
      <c r="K115" t="s">
        <v>35</v>
      </c>
      <c r="L115">
        <v>6</v>
      </c>
      <c r="M115" t="s">
        <v>26</v>
      </c>
      <c r="N115" t="s">
        <v>27</v>
      </c>
      <c r="O115" t="s">
        <v>30</v>
      </c>
      <c r="P115">
        <v>2</v>
      </c>
      <c r="Q115" t="s">
        <v>36</v>
      </c>
      <c r="R115">
        <v>33</v>
      </c>
      <c r="S115">
        <f t="shared" si="5"/>
        <v>33</v>
      </c>
      <c r="T115">
        <v>25</v>
      </c>
    </row>
    <row r="116" spans="1:20" x14ac:dyDescent="0.2">
      <c r="A116" t="s">
        <v>150</v>
      </c>
      <c r="B116">
        <f t="shared" si="3"/>
        <v>2014</v>
      </c>
      <c r="C116">
        <f t="shared" si="4"/>
        <v>2015</v>
      </c>
      <c r="D116" t="s">
        <v>134</v>
      </c>
      <c r="E116" t="s">
        <v>135</v>
      </c>
      <c r="F116" t="s">
        <v>116</v>
      </c>
      <c r="G116" s="3">
        <v>1</v>
      </c>
      <c r="H116" t="s">
        <v>136</v>
      </c>
      <c r="I116" t="s">
        <v>118</v>
      </c>
      <c r="J116" t="s">
        <v>79</v>
      </c>
      <c r="K116" t="s">
        <v>35</v>
      </c>
      <c r="L116">
        <v>27</v>
      </c>
      <c r="M116" t="s">
        <v>26</v>
      </c>
      <c r="N116" t="s">
        <v>27</v>
      </c>
      <c r="O116" t="s">
        <v>28</v>
      </c>
      <c r="P116">
        <v>2</v>
      </c>
      <c r="Q116" t="s">
        <v>80</v>
      </c>
      <c r="R116">
        <v>7.5</v>
      </c>
      <c r="S116">
        <f t="shared" si="5"/>
        <v>11.25</v>
      </c>
      <c r="T116">
        <v>25</v>
      </c>
    </row>
    <row r="117" spans="1:20" x14ac:dyDescent="0.2">
      <c r="A117" t="s">
        <v>150</v>
      </c>
      <c r="B117">
        <f t="shared" si="3"/>
        <v>2014</v>
      </c>
      <c r="C117">
        <f t="shared" si="4"/>
        <v>2015</v>
      </c>
      <c r="D117" t="s">
        <v>134</v>
      </c>
      <c r="E117" t="s">
        <v>135</v>
      </c>
      <c r="F117" t="s">
        <v>116</v>
      </c>
      <c r="G117" s="3">
        <v>1</v>
      </c>
      <c r="H117" t="s">
        <v>136</v>
      </c>
      <c r="I117" t="s">
        <v>118</v>
      </c>
      <c r="J117" t="s">
        <v>79</v>
      </c>
      <c r="K117" t="s">
        <v>35</v>
      </c>
      <c r="L117">
        <v>27</v>
      </c>
      <c r="M117" t="s">
        <v>26</v>
      </c>
      <c r="N117" t="s">
        <v>27</v>
      </c>
      <c r="O117" t="s">
        <v>30</v>
      </c>
      <c r="P117">
        <v>2</v>
      </c>
      <c r="Q117" t="s">
        <v>80</v>
      </c>
      <c r="R117">
        <v>7.5</v>
      </c>
      <c r="S117">
        <f t="shared" si="5"/>
        <v>7.5</v>
      </c>
      <c r="T117">
        <v>25</v>
      </c>
    </row>
    <row r="118" spans="1:20" x14ac:dyDescent="0.2">
      <c r="A118" t="s">
        <v>150</v>
      </c>
      <c r="B118">
        <f t="shared" si="3"/>
        <v>2014</v>
      </c>
      <c r="C118">
        <f t="shared" si="4"/>
        <v>2015</v>
      </c>
      <c r="D118" t="s">
        <v>137</v>
      </c>
      <c r="E118" t="s">
        <v>135</v>
      </c>
      <c r="F118" t="s">
        <v>116</v>
      </c>
      <c r="G118" s="3">
        <v>1</v>
      </c>
      <c r="H118" t="s">
        <v>138</v>
      </c>
      <c r="I118" t="s">
        <v>118</v>
      </c>
      <c r="J118" t="s">
        <v>79</v>
      </c>
      <c r="K118" t="s">
        <v>25</v>
      </c>
      <c r="L118">
        <v>27</v>
      </c>
      <c r="M118" t="s">
        <v>26</v>
      </c>
      <c r="N118" t="s">
        <v>27</v>
      </c>
      <c r="O118" t="s">
        <v>28</v>
      </c>
      <c r="P118">
        <v>2</v>
      </c>
      <c r="Q118" t="s">
        <v>80</v>
      </c>
      <c r="R118">
        <v>7.5</v>
      </c>
      <c r="S118">
        <f t="shared" si="5"/>
        <v>11.25</v>
      </c>
      <c r="T118">
        <v>25</v>
      </c>
    </row>
    <row r="119" spans="1:20" x14ac:dyDescent="0.2">
      <c r="A119" t="s">
        <v>150</v>
      </c>
      <c r="B119">
        <f t="shared" si="3"/>
        <v>2014</v>
      </c>
      <c r="C119">
        <f t="shared" si="4"/>
        <v>2015</v>
      </c>
      <c r="D119" t="s">
        <v>137</v>
      </c>
      <c r="E119" t="s">
        <v>135</v>
      </c>
      <c r="F119" t="s">
        <v>116</v>
      </c>
      <c r="G119" s="3">
        <v>1</v>
      </c>
      <c r="H119" t="s">
        <v>138</v>
      </c>
      <c r="I119" t="s">
        <v>118</v>
      </c>
      <c r="J119" t="s">
        <v>79</v>
      </c>
      <c r="K119" t="s">
        <v>25</v>
      </c>
      <c r="L119">
        <v>27</v>
      </c>
      <c r="M119" t="s">
        <v>26</v>
      </c>
      <c r="N119" t="s">
        <v>27</v>
      </c>
      <c r="O119" t="s">
        <v>30</v>
      </c>
      <c r="P119">
        <v>2</v>
      </c>
      <c r="Q119" t="s">
        <v>80</v>
      </c>
      <c r="R119">
        <v>7.5</v>
      </c>
      <c r="S119">
        <f t="shared" si="5"/>
        <v>7.5</v>
      </c>
      <c r="T119">
        <v>25</v>
      </c>
    </row>
    <row r="120" spans="1:20" x14ac:dyDescent="0.2">
      <c r="A120" t="s">
        <v>150</v>
      </c>
      <c r="B120">
        <f t="shared" si="3"/>
        <v>2014</v>
      </c>
      <c r="C120">
        <f t="shared" si="4"/>
        <v>2015</v>
      </c>
      <c r="D120" t="s">
        <v>139</v>
      </c>
      <c r="E120" t="s">
        <v>140</v>
      </c>
      <c r="F120" t="s">
        <v>141</v>
      </c>
      <c r="G120" s="3">
        <v>0.5</v>
      </c>
      <c r="H120" t="s">
        <v>142</v>
      </c>
      <c r="I120" t="s">
        <v>143</v>
      </c>
      <c r="J120" t="s">
        <v>85</v>
      </c>
      <c r="K120" t="s">
        <v>35</v>
      </c>
      <c r="L120">
        <v>27</v>
      </c>
      <c r="M120" t="s">
        <v>42</v>
      </c>
      <c r="N120" t="s">
        <v>27</v>
      </c>
      <c r="O120" t="s">
        <v>28</v>
      </c>
      <c r="P120">
        <v>2</v>
      </c>
      <c r="Q120" t="s">
        <v>144</v>
      </c>
      <c r="R120">
        <v>9</v>
      </c>
      <c r="S120">
        <f t="shared" si="5"/>
        <v>13.5</v>
      </c>
      <c r="T120">
        <v>15</v>
      </c>
    </row>
    <row r="121" spans="1:20" x14ac:dyDescent="0.2">
      <c r="A121" t="s">
        <v>150</v>
      </c>
      <c r="B121">
        <f t="shared" si="3"/>
        <v>2014</v>
      </c>
      <c r="C121">
        <f t="shared" si="4"/>
        <v>2015</v>
      </c>
      <c r="D121" t="s">
        <v>145</v>
      </c>
      <c r="E121" t="s">
        <v>122</v>
      </c>
      <c r="F121" t="s">
        <v>123</v>
      </c>
      <c r="G121" s="3">
        <v>0.5</v>
      </c>
      <c r="H121" t="s">
        <v>146</v>
      </c>
      <c r="I121" t="s">
        <v>125</v>
      </c>
      <c r="J121" t="s">
        <v>79</v>
      </c>
      <c r="K121" t="s">
        <v>35</v>
      </c>
      <c r="L121">
        <v>27</v>
      </c>
      <c r="M121" t="s">
        <v>53</v>
      </c>
      <c r="N121" t="s">
        <v>54</v>
      </c>
      <c r="O121" t="s">
        <v>28</v>
      </c>
      <c r="P121">
        <v>1</v>
      </c>
      <c r="Q121" t="s">
        <v>80</v>
      </c>
      <c r="R121">
        <v>6</v>
      </c>
      <c r="S121">
        <f t="shared" si="5"/>
        <v>9</v>
      </c>
      <c r="T121">
        <v>25</v>
      </c>
    </row>
    <row r="122" spans="1:20" x14ac:dyDescent="0.2">
      <c r="A122" t="s">
        <v>150</v>
      </c>
      <c r="B122">
        <f t="shared" si="3"/>
        <v>2014</v>
      </c>
      <c r="C122">
        <f t="shared" si="4"/>
        <v>2015</v>
      </c>
      <c r="D122" t="s">
        <v>145</v>
      </c>
      <c r="E122" t="s">
        <v>122</v>
      </c>
      <c r="F122" t="s">
        <v>123</v>
      </c>
      <c r="G122" s="3">
        <v>0.5</v>
      </c>
      <c r="H122" t="s">
        <v>146</v>
      </c>
      <c r="I122" t="s">
        <v>125</v>
      </c>
      <c r="J122" t="s">
        <v>79</v>
      </c>
      <c r="K122" t="s">
        <v>35</v>
      </c>
      <c r="L122">
        <v>27</v>
      </c>
      <c r="M122" t="s">
        <v>53</v>
      </c>
      <c r="N122" t="s">
        <v>54</v>
      </c>
      <c r="O122" t="s">
        <v>30</v>
      </c>
      <c r="P122">
        <v>1</v>
      </c>
      <c r="Q122" t="s">
        <v>80</v>
      </c>
      <c r="R122">
        <v>9</v>
      </c>
      <c r="S122">
        <f t="shared" si="5"/>
        <v>9</v>
      </c>
      <c r="T122">
        <v>25</v>
      </c>
    </row>
    <row r="123" spans="1:20" x14ac:dyDescent="0.2">
      <c r="A123" t="s">
        <v>150</v>
      </c>
      <c r="B123">
        <f t="shared" si="3"/>
        <v>2014</v>
      </c>
      <c r="C123">
        <f t="shared" si="4"/>
        <v>2015</v>
      </c>
      <c r="D123" t="s">
        <v>147</v>
      </c>
      <c r="E123" t="s">
        <v>148</v>
      </c>
      <c r="F123" t="s">
        <v>149</v>
      </c>
      <c r="G123" s="3">
        <v>0.5</v>
      </c>
      <c r="H123" t="s">
        <v>146</v>
      </c>
      <c r="I123" t="s">
        <v>125</v>
      </c>
      <c r="J123" t="s">
        <v>79</v>
      </c>
      <c r="K123" t="s">
        <v>35</v>
      </c>
      <c r="L123">
        <v>27</v>
      </c>
      <c r="M123" t="s">
        <v>53</v>
      </c>
      <c r="N123" t="s">
        <v>54</v>
      </c>
      <c r="O123" t="s">
        <v>28</v>
      </c>
      <c r="P123">
        <v>2</v>
      </c>
      <c r="Q123" t="s">
        <v>80</v>
      </c>
      <c r="R123">
        <v>6</v>
      </c>
      <c r="S123">
        <f t="shared" si="5"/>
        <v>9</v>
      </c>
      <c r="T123">
        <v>25</v>
      </c>
    </row>
    <row r="124" spans="1:20" x14ac:dyDescent="0.2">
      <c r="A124" t="s">
        <v>150</v>
      </c>
      <c r="B124">
        <f t="shared" si="3"/>
        <v>2014</v>
      </c>
      <c r="C124">
        <f t="shared" si="4"/>
        <v>2015</v>
      </c>
      <c r="D124" t="s">
        <v>147</v>
      </c>
      <c r="E124" t="s">
        <v>148</v>
      </c>
      <c r="F124" t="s">
        <v>149</v>
      </c>
      <c r="G124" s="3">
        <v>0.5</v>
      </c>
      <c r="H124" t="s">
        <v>146</v>
      </c>
      <c r="I124" t="s">
        <v>125</v>
      </c>
      <c r="J124" t="s">
        <v>79</v>
      </c>
      <c r="K124" t="s">
        <v>35</v>
      </c>
      <c r="L124">
        <v>27</v>
      </c>
      <c r="M124" t="s">
        <v>53</v>
      </c>
      <c r="N124" t="s">
        <v>54</v>
      </c>
      <c r="O124" t="s">
        <v>30</v>
      </c>
      <c r="P124">
        <v>2</v>
      </c>
      <c r="Q124" t="s">
        <v>80</v>
      </c>
      <c r="R124">
        <v>15</v>
      </c>
      <c r="S124">
        <f t="shared" si="5"/>
        <v>15</v>
      </c>
      <c r="T124">
        <v>25</v>
      </c>
    </row>
    <row r="125" spans="1:20" x14ac:dyDescent="0.2">
      <c r="A125" t="s">
        <v>150</v>
      </c>
      <c r="B125">
        <f t="shared" si="3"/>
        <v>2014</v>
      </c>
      <c r="C125">
        <f t="shared" si="4"/>
        <v>2015</v>
      </c>
      <c r="D125" t="s">
        <v>151</v>
      </c>
      <c r="E125" t="s">
        <v>152</v>
      </c>
      <c r="F125" t="s">
        <v>153</v>
      </c>
      <c r="G125" s="3">
        <v>1</v>
      </c>
      <c r="H125" t="s">
        <v>146</v>
      </c>
      <c r="I125" t="s">
        <v>125</v>
      </c>
      <c r="J125" t="s">
        <v>79</v>
      </c>
      <c r="K125" t="s">
        <v>35</v>
      </c>
      <c r="L125">
        <v>27</v>
      </c>
      <c r="M125" t="s">
        <v>53</v>
      </c>
      <c r="N125" t="s">
        <v>54</v>
      </c>
      <c r="O125" t="s">
        <v>30</v>
      </c>
      <c r="P125">
        <v>1</v>
      </c>
      <c r="Q125" t="s">
        <v>80</v>
      </c>
      <c r="R125">
        <v>5</v>
      </c>
      <c r="S125">
        <f t="shared" si="5"/>
        <v>5</v>
      </c>
      <c r="T125">
        <v>25</v>
      </c>
    </row>
    <row r="126" spans="1:20" x14ac:dyDescent="0.2">
      <c r="A126" t="s">
        <v>150</v>
      </c>
      <c r="B126">
        <f t="shared" si="3"/>
        <v>2014</v>
      </c>
      <c r="C126">
        <f t="shared" si="4"/>
        <v>2015</v>
      </c>
      <c r="D126" t="s">
        <v>154</v>
      </c>
      <c r="E126" t="s">
        <v>152</v>
      </c>
      <c r="F126" t="s">
        <v>153</v>
      </c>
      <c r="G126" s="3">
        <v>1</v>
      </c>
      <c r="H126" t="s">
        <v>155</v>
      </c>
      <c r="I126" t="s">
        <v>125</v>
      </c>
      <c r="J126" t="s">
        <v>79</v>
      </c>
      <c r="K126" t="s">
        <v>25</v>
      </c>
      <c r="L126">
        <v>27</v>
      </c>
      <c r="M126" t="s">
        <v>53</v>
      </c>
      <c r="N126" t="s">
        <v>54</v>
      </c>
      <c r="O126" t="s">
        <v>30</v>
      </c>
      <c r="P126">
        <v>1</v>
      </c>
      <c r="Q126" t="s">
        <v>80</v>
      </c>
      <c r="R126">
        <v>4</v>
      </c>
      <c r="S126">
        <f t="shared" si="5"/>
        <v>4</v>
      </c>
      <c r="T126">
        <v>25</v>
      </c>
    </row>
    <row r="127" spans="1:20" x14ac:dyDescent="0.2">
      <c r="A127" t="s">
        <v>156</v>
      </c>
      <c r="B127">
        <f t="shared" si="3"/>
        <v>2013</v>
      </c>
      <c r="C127">
        <f t="shared" si="4"/>
        <v>2014</v>
      </c>
      <c r="D127" t="s">
        <v>129</v>
      </c>
      <c r="E127" t="s">
        <v>85</v>
      </c>
      <c r="F127" t="s">
        <v>50</v>
      </c>
      <c r="G127" s="3">
        <v>0.5</v>
      </c>
      <c r="H127" t="s">
        <v>130</v>
      </c>
      <c r="I127" t="s">
        <v>52</v>
      </c>
      <c r="J127" t="s">
        <v>24</v>
      </c>
      <c r="K127" t="s">
        <v>35</v>
      </c>
      <c r="L127">
        <v>6</v>
      </c>
      <c r="M127" t="s">
        <v>53</v>
      </c>
      <c r="N127" t="s">
        <v>54</v>
      </c>
      <c r="O127" t="s">
        <v>28</v>
      </c>
      <c r="P127">
        <v>1</v>
      </c>
      <c r="Q127" t="s">
        <v>36</v>
      </c>
      <c r="R127">
        <v>18</v>
      </c>
      <c r="S127">
        <f t="shared" si="5"/>
        <v>27</v>
      </c>
      <c r="T127">
        <v>250</v>
      </c>
    </row>
    <row r="128" spans="1:20" x14ac:dyDescent="0.2">
      <c r="A128" t="s">
        <v>156</v>
      </c>
      <c r="B128">
        <f t="shared" si="3"/>
        <v>2013</v>
      </c>
      <c r="C128">
        <f t="shared" si="4"/>
        <v>2014</v>
      </c>
      <c r="D128" t="s">
        <v>129</v>
      </c>
      <c r="E128" t="s">
        <v>85</v>
      </c>
      <c r="F128" t="s">
        <v>50</v>
      </c>
      <c r="G128" s="3">
        <v>0.5</v>
      </c>
      <c r="H128" t="s">
        <v>131</v>
      </c>
      <c r="I128" t="s">
        <v>106</v>
      </c>
      <c r="J128" t="s">
        <v>24</v>
      </c>
      <c r="K128" t="s">
        <v>35</v>
      </c>
      <c r="L128">
        <v>6</v>
      </c>
      <c r="M128" t="s">
        <v>53</v>
      </c>
      <c r="N128" t="s">
        <v>54</v>
      </c>
      <c r="O128" t="s">
        <v>30</v>
      </c>
      <c r="P128">
        <v>1</v>
      </c>
      <c r="Q128" t="s">
        <v>36</v>
      </c>
      <c r="R128">
        <v>33</v>
      </c>
      <c r="S128">
        <f t="shared" si="5"/>
        <v>33</v>
      </c>
      <c r="T128">
        <v>25</v>
      </c>
    </row>
    <row r="129" spans="1:20" x14ac:dyDescent="0.2">
      <c r="A129" t="s">
        <v>156</v>
      </c>
      <c r="B129">
        <f t="shared" si="3"/>
        <v>2013</v>
      </c>
      <c r="C129">
        <f t="shared" si="4"/>
        <v>2014</v>
      </c>
      <c r="D129" t="s">
        <v>132</v>
      </c>
      <c r="E129" t="s">
        <v>85</v>
      </c>
      <c r="F129" t="s">
        <v>21</v>
      </c>
      <c r="G129" s="3">
        <v>1</v>
      </c>
      <c r="H129" t="s">
        <v>133</v>
      </c>
      <c r="I129" t="s">
        <v>111</v>
      </c>
      <c r="J129" t="s">
        <v>24</v>
      </c>
      <c r="K129" t="s">
        <v>35</v>
      </c>
      <c r="L129">
        <v>6</v>
      </c>
      <c r="M129" t="s">
        <v>26</v>
      </c>
      <c r="N129" t="s">
        <v>27</v>
      </c>
      <c r="O129" t="s">
        <v>28</v>
      </c>
      <c r="P129">
        <v>2</v>
      </c>
      <c r="Q129" t="s">
        <v>36</v>
      </c>
      <c r="R129">
        <v>36</v>
      </c>
      <c r="S129">
        <f t="shared" si="5"/>
        <v>54</v>
      </c>
      <c r="T129">
        <v>170</v>
      </c>
    </row>
    <row r="130" spans="1:20" x14ac:dyDescent="0.2">
      <c r="A130" t="s">
        <v>156</v>
      </c>
      <c r="B130">
        <f t="shared" si="3"/>
        <v>2013</v>
      </c>
      <c r="C130">
        <f t="shared" si="4"/>
        <v>2014</v>
      </c>
      <c r="D130" t="s">
        <v>132</v>
      </c>
      <c r="E130" t="s">
        <v>85</v>
      </c>
      <c r="F130" t="s">
        <v>21</v>
      </c>
      <c r="G130" s="3">
        <v>1</v>
      </c>
      <c r="H130" t="s">
        <v>133</v>
      </c>
      <c r="I130" t="s">
        <v>111</v>
      </c>
      <c r="J130" t="s">
        <v>24</v>
      </c>
      <c r="K130" t="s">
        <v>35</v>
      </c>
      <c r="L130">
        <v>6</v>
      </c>
      <c r="M130" t="s">
        <v>26</v>
      </c>
      <c r="N130" t="s">
        <v>27</v>
      </c>
      <c r="O130" t="s">
        <v>30</v>
      </c>
      <c r="P130">
        <v>2</v>
      </c>
      <c r="Q130" t="s">
        <v>36</v>
      </c>
      <c r="R130">
        <v>16.5</v>
      </c>
      <c r="S130">
        <f t="shared" si="5"/>
        <v>16.5</v>
      </c>
      <c r="T130">
        <v>25</v>
      </c>
    </row>
    <row r="131" spans="1:20" x14ac:dyDescent="0.2">
      <c r="A131" t="s">
        <v>156</v>
      </c>
      <c r="B131">
        <f t="shared" ref="B131:B190" si="6">VALUE(LEFT(A131,4))</f>
        <v>2013</v>
      </c>
      <c r="C131">
        <f t="shared" ref="C131:C190" si="7">VALUE(RIGHT(A131,4))</f>
        <v>2014</v>
      </c>
      <c r="D131" t="s">
        <v>134</v>
      </c>
      <c r="E131" t="s">
        <v>135</v>
      </c>
      <c r="F131" t="s">
        <v>116</v>
      </c>
      <c r="G131" s="3">
        <v>1</v>
      </c>
      <c r="H131" t="s">
        <v>136</v>
      </c>
      <c r="I131" t="s">
        <v>118</v>
      </c>
      <c r="J131" t="s">
        <v>79</v>
      </c>
      <c r="K131" t="s">
        <v>35</v>
      </c>
      <c r="L131">
        <v>27</v>
      </c>
      <c r="M131" t="s">
        <v>26</v>
      </c>
      <c r="N131" t="s">
        <v>27</v>
      </c>
      <c r="O131" t="s">
        <v>28</v>
      </c>
      <c r="P131">
        <v>2</v>
      </c>
      <c r="Q131" t="s">
        <v>80</v>
      </c>
      <c r="R131">
        <v>15</v>
      </c>
      <c r="S131">
        <f t="shared" ref="S131:S190" si="8">IF(O131="CM",R131*1.5,R131)</f>
        <v>22.5</v>
      </c>
      <c r="T131">
        <v>25</v>
      </c>
    </row>
    <row r="132" spans="1:20" x14ac:dyDescent="0.2">
      <c r="A132" t="s">
        <v>156</v>
      </c>
      <c r="B132">
        <f t="shared" si="6"/>
        <v>2013</v>
      </c>
      <c r="C132">
        <f t="shared" si="7"/>
        <v>2014</v>
      </c>
      <c r="D132" t="s">
        <v>134</v>
      </c>
      <c r="E132" t="s">
        <v>135</v>
      </c>
      <c r="F132" t="s">
        <v>116</v>
      </c>
      <c r="G132" s="3">
        <v>1</v>
      </c>
      <c r="H132" t="s">
        <v>136</v>
      </c>
      <c r="I132" t="s">
        <v>118</v>
      </c>
      <c r="J132" t="s">
        <v>79</v>
      </c>
      <c r="K132" t="s">
        <v>35</v>
      </c>
      <c r="L132">
        <v>27</v>
      </c>
      <c r="M132" t="s">
        <v>26</v>
      </c>
      <c r="N132" t="s">
        <v>27</v>
      </c>
      <c r="O132" t="s">
        <v>30</v>
      </c>
      <c r="P132">
        <v>2</v>
      </c>
      <c r="Q132" t="s">
        <v>80</v>
      </c>
      <c r="R132">
        <v>15</v>
      </c>
      <c r="S132">
        <f t="shared" si="8"/>
        <v>15</v>
      </c>
      <c r="T132">
        <v>25</v>
      </c>
    </row>
    <row r="133" spans="1:20" x14ac:dyDescent="0.2">
      <c r="A133" t="s">
        <v>156</v>
      </c>
      <c r="B133">
        <f t="shared" si="6"/>
        <v>2013</v>
      </c>
      <c r="C133">
        <f t="shared" si="7"/>
        <v>2014</v>
      </c>
      <c r="D133" t="s">
        <v>137</v>
      </c>
      <c r="E133" t="s">
        <v>135</v>
      </c>
      <c r="F133" t="s">
        <v>116</v>
      </c>
      <c r="G133" s="3">
        <v>1</v>
      </c>
      <c r="H133" t="s">
        <v>138</v>
      </c>
      <c r="I133" t="s">
        <v>118</v>
      </c>
      <c r="J133" t="s">
        <v>79</v>
      </c>
      <c r="K133" t="s">
        <v>25</v>
      </c>
      <c r="L133">
        <v>27</v>
      </c>
      <c r="M133" t="s">
        <v>26</v>
      </c>
      <c r="N133" t="s">
        <v>27</v>
      </c>
      <c r="O133" t="s">
        <v>28</v>
      </c>
      <c r="P133">
        <v>2</v>
      </c>
      <c r="Q133" t="s">
        <v>80</v>
      </c>
      <c r="R133">
        <v>15</v>
      </c>
      <c r="S133">
        <f t="shared" si="8"/>
        <v>22.5</v>
      </c>
      <c r="T133">
        <v>25</v>
      </c>
    </row>
    <row r="134" spans="1:20" x14ac:dyDescent="0.2">
      <c r="A134" t="s">
        <v>156</v>
      </c>
      <c r="B134">
        <f t="shared" si="6"/>
        <v>2013</v>
      </c>
      <c r="C134">
        <f t="shared" si="7"/>
        <v>2014</v>
      </c>
      <c r="D134" t="s">
        <v>137</v>
      </c>
      <c r="E134" t="s">
        <v>135</v>
      </c>
      <c r="F134" t="s">
        <v>116</v>
      </c>
      <c r="G134" s="3">
        <v>1</v>
      </c>
      <c r="H134" t="s">
        <v>138</v>
      </c>
      <c r="I134" t="s">
        <v>118</v>
      </c>
      <c r="J134" t="s">
        <v>79</v>
      </c>
      <c r="K134" t="s">
        <v>25</v>
      </c>
      <c r="L134">
        <v>27</v>
      </c>
      <c r="M134" t="s">
        <v>26</v>
      </c>
      <c r="N134" t="s">
        <v>27</v>
      </c>
      <c r="O134" t="s">
        <v>30</v>
      </c>
      <c r="P134">
        <v>2</v>
      </c>
      <c r="Q134" t="s">
        <v>80</v>
      </c>
      <c r="R134">
        <v>15</v>
      </c>
      <c r="S134">
        <f t="shared" si="8"/>
        <v>15</v>
      </c>
      <c r="T134">
        <v>25</v>
      </c>
    </row>
    <row r="135" spans="1:20" x14ac:dyDescent="0.2">
      <c r="A135" t="s">
        <v>156</v>
      </c>
      <c r="B135">
        <f t="shared" si="6"/>
        <v>2013</v>
      </c>
      <c r="C135">
        <f t="shared" si="7"/>
        <v>2014</v>
      </c>
      <c r="D135" t="s">
        <v>139</v>
      </c>
      <c r="E135" t="s">
        <v>140</v>
      </c>
      <c r="F135" t="s">
        <v>141</v>
      </c>
      <c r="G135" s="3">
        <v>0.5</v>
      </c>
      <c r="H135" t="s">
        <v>142</v>
      </c>
      <c r="I135" t="s">
        <v>143</v>
      </c>
      <c r="J135" t="s">
        <v>85</v>
      </c>
      <c r="K135" t="s">
        <v>35</v>
      </c>
      <c r="L135">
        <v>27</v>
      </c>
      <c r="M135" t="s">
        <v>42</v>
      </c>
      <c r="N135" t="s">
        <v>27</v>
      </c>
      <c r="O135" t="s">
        <v>28</v>
      </c>
      <c r="P135">
        <v>2</v>
      </c>
      <c r="Q135" t="s">
        <v>144</v>
      </c>
      <c r="R135">
        <v>9</v>
      </c>
      <c r="S135">
        <f t="shared" si="8"/>
        <v>13.5</v>
      </c>
      <c r="T135">
        <v>15</v>
      </c>
    </row>
    <row r="136" spans="1:20" x14ac:dyDescent="0.2">
      <c r="A136" t="s">
        <v>156</v>
      </c>
      <c r="B136">
        <f t="shared" si="6"/>
        <v>2013</v>
      </c>
      <c r="C136">
        <f t="shared" si="7"/>
        <v>2014</v>
      </c>
      <c r="D136" t="s">
        <v>157</v>
      </c>
      <c r="E136" t="s">
        <v>158</v>
      </c>
      <c r="F136" t="s">
        <v>123</v>
      </c>
      <c r="G136" s="3">
        <v>0.5</v>
      </c>
      <c r="H136" t="s">
        <v>146</v>
      </c>
      <c r="I136" t="s">
        <v>125</v>
      </c>
      <c r="J136" t="s">
        <v>79</v>
      </c>
      <c r="K136" t="s">
        <v>35</v>
      </c>
      <c r="L136">
        <v>27</v>
      </c>
      <c r="M136" t="s">
        <v>53</v>
      </c>
      <c r="N136" t="s">
        <v>54</v>
      </c>
      <c r="O136" t="s">
        <v>28</v>
      </c>
      <c r="P136">
        <v>1</v>
      </c>
      <c r="Q136" t="s">
        <v>80</v>
      </c>
      <c r="R136">
        <v>6</v>
      </c>
      <c r="S136">
        <f t="shared" si="8"/>
        <v>9</v>
      </c>
      <c r="T136">
        <v>25</v>
      </c>
    </row>
    <row r="137" spans="1:20" x14ac:dyDescent="0.2">
      <c r="A137" t="s">
        <v>156</v>
      </c>
      <c r="B137">
        <f t="shared" si="6"/>
        <v>2013</v>
      </c>
      <c r="C137">
        <f t="shared" si="7"/>
        <v>2014</v>
      </c>
      <c r="D137" t="s">
        <v>157</v>
      </c>
      <c r="E137" t="s">
        <v>158</v>
      </c>
      <c r="F137" t="s">
        <v>123</v>
      </c>
      <c r="G137" s="3">
        <v>0.5</v>
      </c>
      <c r="H137" t="s">
        <v>146</v>
      </c>
      <c r="I137" t="s">
        <v>125</v>
      </c>
      <c r="J137" t="s">
        <v>79</v>
      </c>
      <c r="K137" t="s">
        <v>35</v>
      </c>
      <c r="L137">
        <v>27</v>
      </c>
      <c r="M137" t="s">
        <v>53</v>
      </c>
      <c r="N137" t="s">
        <v>54</v>
      </c>
      <c r="O137" t="s">
        <v>30</v>
      </c>
      <c r="P137">
        <v>1</v>
      </c>
      <c r="Q137" t="s">
        <v>80</v>
      </c>
      <c r="R137">
        <v>9</v>
      </c>
      <c r="S137">
        <f t="shared" si="8"/>
        <v>9</v>
      </c>
      <c r="T137">
        <v>25</v>
      </c>
    </row>
    <row r="138" spans="1:20" x14ac:dyDescent="0.2">
      <c r="A138" t="s">
        <v>159</v>
      </c>
      <c r="B138">
        <f t="shared" si="6"/>
        <v>2012</v>
      </c>
      <c r="C138">
        <f t="shared" si="7"/>
        <v>2013</v>
      </c>
      <c r="D138" t="s">
        <v>129</v>
      </c>
      <c r="E138" t="s">
        <v>85</v>
      </c>
      <c r="F138" t="s">
        <v>50</v>
      </c>
      <c r="G138" s="3">
        <v>0.5</v>
      </c>
      <c r="H138" t="s">
        <v>130</v>
      </c>
      <c r="I138" t="s">
        <v>52</v>
      </c>
      <c r="J138" t="s">
        <v>24</v>
      </c>
      <c r="K138" t="s">
        <v>35</v>
      </c>
      <c r="L138">
        <v>6</v>
      </c>
      <c r="M138" t="s">
        <v>53</v>
      </c>
      <c r="N138" t="s">
        <v>54</v>
      </c>
      <c r="O138" t="s">
        <v>28</v>
      </c>
      <c r="P138">
        <v>1</v>
      </c>
      <c r="Q138" t="s">
        <v>36</v>
      </c>
      <c r="R138">
        <v>18</v>
      </c>
      <c r="S138">
        <f t="shared" si="8"/>
        <v>27</v>
      </c>
      <c r="T138">
        <v>250</v>
      </c>
    </row>
    <row r="139" spans="1:20" x14ac:dyDescent="0.2">
      <c r="A139" t="s">
        <v>159</v>
      </c>
      <c r="B139">
        <f t="shared" si="6"/>
        <v>2012</v>
      </c>
      <c r="C139">
        <f t="shared" si="7"/>
        <v>2013</v>
      </c>
      <c r="D139" t="s">
        <v>129</v>
      </c>
      <c r="E139" t="s">
        <v>85</v>
      </c>
      <c r="F139" t="s">
        <v>50</v>
      </c>
      <c r="G139" s="3">
        <v>0.5</v>
      </c>
      <c r="H139" t="s">
        <v>131</v>
      </c>
      <c r="I139" t="s">
        <v>106</v>
      </c>
      <c r="J139" t="s">
        <v>24</v>
      </c>
      <c r="K139" t="s">
        <v>35</v>
      </c>
      <c r="L139">
        <v>6</v>
      </c>
      <c r="M139" t="s">
        <v>53</v>
      </c>
      <c r="N139" t="s">
        <v>54</v>
      </c>
      <c r="O139" t="s">
        <v>30</v>
      </c>
      <c r="P139">
        <v>1</v>
      </c>
      <c r="Q139" t="s">
        <v>36</v>
      </c>
      <c r="R139">
        <v>36</v>
      </c>
      <c r="S139">
        <f t="shared" si="8"/>
        <v>36</v>
      </c>
      <c r="T139">
        <v>25</v>
      </c>
    </row>
    <row r="140" spans="1:20" x14ac:dyDescent="0.2">
      <c r="A140" t="s">
        <v>159</v>
      </c>
      <c r="B140">
        <f t="shared" si="6"/>
        <v>2012</v>
      </c>
      <c r="C140">
        <f t="shared" si="7"/>
        <v>2013</v>
      </c>
      <c r="D140" t="s">
        <v>132</v>
      </c>
      <c r="E140" t="s">
        <v>85</v>
      </c>
      <c r="F140" t="s">
        <v>21</v>
      </c>
      <c r="G140" s="3">
        <v>1</v>
      </c>
      <c r="H140" t="s">
        <v>133</v>
      </c>
      <c r="I140" t="s">
        <v>111</v>
      </c>
      <c r="J140" t="s">
        <v>24</v>
      </c>
      <c r="K140" t="s">
        <v>35</v>
      </c>
      <c r="L140">
        <v>6</v>
      </c>
      <c r="M140" t="s">
        <v>26</v>
      </c>
      <c r="N140" t="s">
        <v>27</v>
      </c>
      <c r="O140" t="s">
        <v>28</v>
      </c>
      <c r="P140">
        <v>2</v>
      </c>
      <c r="Q140" t="s">
        <v>36</v>
      </c>
      <c r="R140">
        <v>39</v>
      </c>
      <c r="S140">
        <f t="shared" si="8"/>
        <v>58.5</v>
      </c>
      <c r="T140">
        <v>170</v>
      </c>
    </row>
    <row r="141" spans="1:20" x14ac:dyDescent="0.2">
      <c r="A141" t="s">
        <v>159</v>
      </c>
      <c r="B141">
        <f t="shared" si="6"/>
        <v>2012</v>
      </c>
      <c r="C141">
        <f t="shared" si="7"/>
        <v>2013</v>
      </c>
      <c r="D141" t="s">
        <v>132</v>
      </c>
      <c r="E141" t="s">
        <v>85</v>
      </c>
      <c r="F141" t="s">
        <v>21</v>
      </c>
      <c r="G141" s="3">
        <v>1</v>
      </c>
      <c r="H141" t="s">
        <v>133</v>
      </c>
      <c r="I141" t="s">
        <v>111</v>
      </c>
      <c r="J141" t="s">
        <v>24</v>
      </c>
      <c r="K141" t="s">
        <v>35</v>
      </c>
      <c r="L141">
        <v>6</v>
      </c>
      <c r="M141" t="s">
        <v>26</v>
      </c>
      <c r="N141" t="s">
        <v>27</v>
      </c>
      <c r="O141" t="s">
        <v>30</v>
      </c>
      <c r="P141">
        <v>2</v>
      </c>
      <c r="Q141" t="s">
        <v>36</v>
      </c>
      <c r="R141">
        <v>36</v>
      </c>
      <c r="S141">
        <f t="shared" si="8"/>
        <v>36</v>
      </c>
      <c r="T141">
        <v>25</v>
      </c>
    </row>
    <row r="142" spans="1:20" x14ac:dyDescent="0.2">
      <c r="A142" t="s">
        <v>159</v>
      </c>
      <c r="B142">
        <f t="shared" si="6"/>
        <v>2012</v>
      </c>
      <c r="C142">
        <f t="shared" si="7"/>
        <v>2013</v>
      </c>
      <c r="D142" t="s">
        <v>134</v>
      </c>
      <c r="E142" t="s">
        <v>135</v>
      </c>
      <c r="F142" t="s">
        <v>116</v>
      </c>
      <c r="G142" s="3">
        <v>1</v>
      </c>
      <c r="H142" t="s">
        <v>136</v>
      </c>
      <c r="I142" t="s">
        <v>118</v>
      </c>
      <c r="J142" t="s">
        <v>79</v>
      </c>
      <c r="K142" t="s">
        <v>35</v>
      </c>
      <c r="L142">
        <v>27</v>
      </c>
      <c r="M142" t="s">
        <v>26</v>
      </c>
      <c r="N142" t="s">
        <v>27</v>
      </c>
      <c r="O142" t="s">
        <v>28</v>
      </c>
      <c r="P142">
        <v>2</v>
      </c>
      <c r="Q142" t="s">
        <v>80</v>
      </c>
      <c r="R142">
        <v>15</v>
      </c>
      <c r="S142">
        <f t="shared" si="8"/>
        <v>22.5</v>
      </c>
      <c r="T142">
        <v>25</v>
      </c>
    </row>
    <row r="143" spans="1:20" x14ac:dyDescent="0.2">
      <c r="A143" t="s">
        <v>159</v>
      </c>
      <c r="B143">
        <f t="shared" si="6"/>
        <v>2012</v>
      </c>
      <c r="C143">
        <f t="shared" si="7"/>
        <v>2013</v>
      </c>
      <c r="D143" t="s">
        <v>134</v>
      </c>
      <c r="E143" t="s">
        <v>135</v>
      </c>
      <c r="F143" t="s">
        <v>116</v>
      </c>
      <c r="G143" s="3">
        <v>1</v>
      </c>
      <c r="H143" t="s">
        <v>136</v>
      </c>
      <c r="I143" t="s">
        <v>118</v>
      </c>
      <c r="J143" t="s">
        <v>79</v>
      </c>
      <c r="K143" t="s">
        <v>35</v>
      </c>
      <c r="L143">
        <v>27</v>
      </c>
      <c r="M143" t="s">
        <v>26</v>
      </c>
      <c r="N143" t="s">
        <v>27</v>
      </c>
      <c r="O143" t="s">
        <v>30</v>
      </c>
      <c r="P143">
        <v>2</v>
      </c>
      <c r="Q143" t="s">
        <v>80</v>
      </c>
      <c r="R143">
        <v>15</v>
      </c>
      <c r="S143">
        <f t="shared" si="8"/>
        <v>15</v>
      </c>
      <c r="T143">
        <v>25</v>
      </c>
    </row>
    <row r="144" spans="1:20" x14ac:dyDescent="0.2">
      <c r="A144" t="s">
        <v>159</v>
      </c>
      <c r="B144">
        <f t="shared" si="6"/>
        <v>2012</v>
      </c>
      <c r="C144">
        <f t="shared" si="7"/>
        <v>2013</v>
      </c>
      <c r="D144" t="s">
        <v>137</v>
      </c>
      <c r="E144" t="s">
        <v>135</v>
      </c>
      <c r="F144" t="s">
        <v>116</v>
      </c>
      <c r="G144" s="3">
        <v>1</v>
      </c>
      <c r="H144" t="s">
        <v>138</v>
      </c>
      <c r="I144" t="s">
        <v>118</v>
      </c>
      <c r="J144" t="s">
        <v>79</v>
      </c>
      <c r="K144" t="s">
        <v>25</v>
      </c>
      <c r="L144">
        <v>27</v>
      </c>
      <c r="M144" t="s">
        <v>26</v>
      </c>
      <c r="N144" t="s">
        <v>27</v>
      </c>
      <c r="O144" t="s">
        <v>28</v>
      </c>
      <c r="P144">
        <v>2</v>
      </c>
      <c r="Q144" t="s">
        <v>80</v>
      </c>
      <c r="R144">
        <v>15</v>
      </c>
      <c r="S144">
        <f t="shared" si="8"/>
        <v>22.5</v>
      </c>
      <c r="T144">
        <v>25</v>
      </c>
    </row>
    <row r="145" spans="1:20" x14ac:dyDescent="0.2">
      <c r="A145" t="s">
        <v>159</v>
      </c>
      <c r="B145">
        <f t="shared" si="6"/>
        <v>2012</v>
      </c>
      <c r="C145">
        <f t="shared" si="7"/>
        <v>2013</v>
      </c>
      <c r="D145" t="s">
        <v>137</v>
      </c>
      <c r="E145" t="s">
        <v>135</v>
      </c>
      <c r="F145" t="s">
        <v>116</v>
      </c>
      <c r="G145" s="3">
        <v>1</v>
      </c>
      <c r="H145" t="s">
        <v>138</v>
      </c>
      <c r="I145" t="s">
        <v>118</v>
      </c>
      <c r="J145" t="s">
        <v>79</v>
      </c>
      <c r="K145" t="s">
        <v>25</v>
      </c>
      <c r="L145">
        <v>27</v>
      </c>
      <c r="M145" t="s">
        <v>26</v>
      </c>
      <c r="N145" t="s">
        <v>27</v>
      </c>
      <c r="O145" t="s">
        <v>30</v>
      </c>
      <c r="P145">
        <v>2</v>
      </c>
      <c r="Q145" t="s">
        <v>80</v>
      </c>
      <c r="R145">
        <v>15</v>
      </c>
      <c r="S145">
        <f t="shared" si="8"/>
        <v>15</v>
      </c>
      <c r="T145">
        <v>25</v>
      </c>
    </row>
    <row r="146" spans="1:20" x14ac:dyDescent="0.2">
      <c r="A146" t="s">
        <v>159</v>
      </c>
      <c r="B146">
        <f t="shared" si="6"/>
        <v>2012</v>
      </c>
      <c r="C146">
        <f t="shared" si="7"/>
        <v>2013</v>
      </c>
      <c r="D146" t="s">
        <v>139</v>
      </c>
      <c r="E146" t="s">
        <v>140</v>
      </c>
      <c r="F146" t="s">
        <v>141</v>
      </c>
      <c r="G146" s="3">
        <v>0.5</v>
      </c>
      <c r="H146" t="s">
        <v>142</v>
      </c>
      <c r="I146" t="s">
        <v>143</v>
      </c>
      <c r="J146" t="s">
        <v>85</v>
      </c>
      <c r="K146" t="s">
        <v>35</v>
      </c>
      <c r="L146">
        <v>27</v>
      </c>
      <c r="M146" t="s">
        <v>42</v>
      </c>
      <c r="N146" t="s">
        <v>27</v>
      </c>
      <c r="O146" t="s">
        <v>28</v>
      </c>
      <c r="P146">
        <v>2</v>
      </c>
      <c r="Q146" t="s">
        <v>144</v>
      </c>
      <c r="R146">
        <v>9</v>
      </c>
      <c r="S146">
        <f t="shared" si="8"/>
        <v>13.5</v>
      </c>
      <c r="T146">
        <v>15</v>
      </c>
    </row>
    <row r="147" spans="1:20" x14ac:dyDescent="0.2">
      <c r="A147" t="s">
        <v>159</v>
      </c>
      <c r="B147">
        <f t="shared" si="6"/>
        <v>2012</v>
      </c>
      <c r="C147">
        <f t="shared" si="7"/>
        <v>2013</v>
      </c>
      <c r="D147" t="s">
        <v>157</v>
      </c>
      <c r="E147" t="s">
        <v>158</v>
      </c>
      <c r="F147" t="s">
        <v>123</v>
      </c>
      <c r="G147" s="3">
        <v>0.5</v>
      </c>
      <c r="H147" t="s">
        <v>146</v>
      </c>
      <c r="I147" t="s">
        <v>125</v>
      </c>
      <c r="J147" t="s">
        <v>79</v>
      </c>
      <c r="K147" t="s">
        <v>35</v>
      </c>
      <c r="L147">
        <v>27</v>
      </c>
      <c r="M147" t="s">
        <v>53</v>
      </c>
      <c r="N147" t="s">
        <v>54</v>
      </c>
      <c r="O147" t="s">
        <v>28</v>
      </c>
      <c r="P147">
        <v>1</v>
      </c>
      <c r="Q147" t="s">
        <v>80</v>
      </c>
      <c r="R147">
        <v>15</v>
      </c>
      <c r="S147">
        <f t="shared" si="8"/>
        <v>22.5</v>
      </c>
      <c r="T147">
        <v>25</v>
      </c>
    </row>
    <row r="148" spans="1:20" x14ac:dyDescent="0.2">
      <c r="A148" t="s">
        <v>159</v>
      </c>
      <c r="B148">
        <f t="shared" si="6"/>
        <v>2012</v>
      </c>
      <c r="C148">
        <f t="shared" si="7"/>
        <v>2013</v>
      </c>
      <c r="D148" t="s">
        <v>157</v>
      </c>
      <c r="E148" t="s">
        <v>158</v>
      </c>
      <c r="F148" t="s">
        <v>123</v>
      </c>
      <c r="G148" s="3">
        <v>0.5</v>
      </c>
      <c r="H148" t="s">
        <v>146</v>
      </c>
      <c r="I148" t="s">
        <v>125</v>
      </c>
      <c r="J148" t="s">
        <v>79</v>
      </c>
      <c r="K148" t="s">
        <v>35</v>
      </c>
      <c r="L148">
        <v>27</v>
      </c>
      <c r="M148" t="s">
        <v>53</v>
      </c>
      <c r="N148" t="s">
        <v>54</v>
      </c>
      <c r="O148" t="s">
        <v>30</v>
      </c>
      <c r="P148">
        <v>1</v>
      </c>
      <c r="Q148" t="s">
        <v>80</v>
      </c>
      <c r="R148">
        <v>15</v>
      </c>
      <c r="S148">
        <f t="shared" si="8"/>
        <v>15</v>
      </c>
      <c r="T148">
        <v>25</v>
      </c>
    </row>
    <row r="149" spans="1:20" x14ac:dyDescent="0.2">
      <c r="A149" t="s">
        <v>160</v>
      </c>
      <c r="B149">
        <f t="shared" si="6"/>
        <v>2011</v>
      </c>
      <c r="C149">
        <f t="shared" si="7"/>
        <v>2012</v>
      </c>
      <c r="D149" t="s">
        <v>129</v>
      </c>
      <c r="E149" t="s">
        <v>85</v>
      </c>
      <c r="F149" t="s">
        <v>50</v>
      </c>
      <c r="G149" s="3">
        <v>1</v>
      </c>
      <c r="H149" t="s">
        <v>130</v>
      </c>
      <c r="I149" t="s">
        <v>52</v>
      </c>
      <c r="J149" t="s">
        <v>24</v>
      </c>
      <c r="K149" t="s">
        <v>35</v>
      </c>
      <c r="L149">
        <v>6</v>
      </c>
      <c r="M149" t="s">
        <v>53</v>
      </c>
      <c r="N149" t="s">
        <v>54</v>
      </c>
      <c r="O149" t="s">
        <v>28</v>
      </c>
      <c r="P149">
        <v>1</v>
      </c>
      <c r="Q149" t="s">
        <v>36</v>
      </c>
      <c r="R149">
        <v>18</v>
      </c>
      <c r="S149">
        <f t="shared" si="8"/>
        <v>27</v>
      </c>
      <c r="T149">
        <v>150</v>
      </c>
    </row>
    <row r="150" spans="1:20" x14ac:dyDescent="0.2">
      <c r="A150" t="s">
        <v>160</v>
      </c>
      <c r="B150">
        <f t="shared" si="6"/>
        <v>2011</v>
      </c>
      <c r="C150">
        <f t="shared" si="7"/>
        <v>2012</v>
      </c>
      <c r="D150" t="s">
        <v>129</v>
      </c>
      <c r="E150" t="s">
        <v>85</v>
      </c>
      <c r="F150" t="s">
        <v>50</v>
      </c>
      <c r="G150" s="3">
        <v>1</v>
      </c>
      <c r="H150" t="s">
        <v>131</v>
      </c>
      <c r="I150" t="s">
        <v>52</v>
      </c>
      <c r="J150" t="s">
        <v>24</v>
      </c>
      <c r="K150" t="s">
        <v>35</v>
      </c>
      <c r="L150">
        <v>6</v>
      </c>
      <c r="M150" t="s">
        <v>53</v>
      </c>
      <c r="N150" t="s">
        <v>54</v>
      </c>
      <c r="O150" t="s">
        <v>30</v>
      </c>
      <c r="P150">
        <v>1</v>
      </c>
      <c r="Q150" t="s">
        <v>36</v>
      </c>
      <c r="R150">
        <v>36</v>
      </c>
      <c r="S150">
        <f t="shared" si="8"/>
        <v>36</v>
      </c>
      <c r="T150">
        <v>25</v>
      </c>
    </row>
    <row r="151" spans="1:20" x14ac:dyDescent="0.2">
      <c r="A151" t="s">
        <v>160</v>
      </c>
      <c r="B151">
        <f t="shared" si="6"/>
        <v>2011</v>
      </c>
      <c r="C151">
        <f t="shared" si="7"/>
        <v>2012</v>
      </c>
      <c r="D151" t="s">
        <v>132</v>
      </c>
      <c r="E151" t="s">
        <v>85</v>
      </c>
      <c r="F151" t="s">
        <v>21</v>
      </c>
      <c r="G151" s="3">
        <v>1</v>
      </c>
      <c r="H151" t="s">
        <v>133</v>
      </c>
      <c r="I151" t="s">
        <v>111</v>
      </c>
      <c r="J151" t="s">
        <v>24</v>
      </c>
      <c r="K151" t="s">
        <v>35</v>
      </c>
      <c r="L151">
        <v>6</v>
      </c>
      <c r="M151" t="s">
        <v>26</v>
      </c>
      <c r="N151" t="s">
        <v>27</v>
      </c>
      <c r="O151" t="s">
        <v>28</v>
      </c>
      <c r="P151">
        <v>2</v>
      </c>
      <c r="Q151" t="s">
        <v>36</v>
      </c>
      <c r="R151">
        <v>39</v>
      </c>
      <c r="S151">
        <f t="shared" si="8"/>
        <v>58.5</v>
      </c>
      <c r="T151">
        <v>170</v>
      </c>
    </row>
    <row r="152" spans="1:20" x14ac:dyDescent="0.2">
      <c r="A152" t="s">
        <v>160</v>
      </c>
      <c r="B152">
        <f t="shared" si="6"/>
        <v>2011</v>
      </c>
      <c r="C152">
        <f t="shared" si="7"/>
        <v>2012</v>
      </c>
      <c r="D152" t="s">
        <v>132</v>
      </c>
      <c r="E152" t="s">
        <v>85</v>
      </c>
      <c r="F152" t="s">
        <v>21</v>
      </c>
      <c r="G152" s="3">
        <v>1</v>
      </c>
      <c r="H152" t="s">
        <v>133</v>
      </c>
      <c r="I152" t="s">
        <v>111</v>
      </c>
      <c r="J152" t="s">
        <v>24</v>
      </c>
      <c r="K152" t="s">
        <v>35</v>
      </c>
      <c r="L152">
        <v>6</v>
      </c>
      <c r="M152" t="s">
        <v>26</v>
      </c>
      <c r="N152" t="s">
        <v>27</v>
      </c>
      <c r="O152" t="s">
        <v>30</v>
      </c>
      <c r="P152">
        <v>2</v>
      </c>
      <c r="Q152" t="s">
        <v>36</v>
      </c>
      <c r="R152">
        <v>36</v>
      </c>
      <c r="S152">
        <f t="shared" si="8"/>
        <v>36</v>
      </c>
      <c r="T152">
        <v>25</v>
      </c>
    </row>
    <row r="153" spans="1:20" x14ac:dyDescent="0.2">
      <c r="A153" t="s">
        <v>160</v>
      </c>
      <c r="B153">
        <f t="shared" si="6"/>
        <v>2011</v>
      </c>
      <c r="C153">
        <f t="shared" si="7"/>
        <v>2012</v>
      </c>
      <c r="D153" t="s">
        <v>134</v>
      </c>
      <c r="E153" t="s">
        <v>135</v>
      </c>
      <c r="F153" t="s">
        <v>116</v>
      </c>
      <c r="G153" s="3">
        <v>1</v>
      </c>
      <c r="H153" t="s">
        <v>136</v>
      </c>
      <c r="I153" t="s">
        <v>118</v>
      </c>
      <c r="J153" t="s">
        <v>79</v>
      </c>
      <c r="K153" t="s">
        <v>35</v>
      </c>
      <c r="L153">
        <v>27</v>
      </c>
      <c r="M153" t="s">
        <v>26</v>
      </c>
      <c r="N153" t="s">
        <v>27</v>
      </c>
      <c r="O153" t="s">
        <v>28</v>
      </c>
      <c r="P153">
        <v>2</v>
      </c>
      <c r="Q153" t="s">
        <v>80</v>
      </c>
      <c r="R153">
        <v>15</v>
      </c>
      <c r="S153">
        <f t="shared" si="8"/>
        <v>22.5</v>
      </c>
      <c r="T153">
        <v>25</v>
      </c>
    </row>
    <row r="154" spans="1:20" x14ac:dyDescent="0.2">
      <c r="A154" t="s">
        <v>160</v>
      </c>
      <c r="B154">
        <f t="shared" si="6"/>
        <v>2011</v>
      </c>
      <c r="C154">
        <f t="shared" si="7"/>
        <v>2012</v>
      </c>
      <c r="D154" t="s">
        <v>134</v>
      </c>
      <c r="E154" t="s">
        <v>135</v>
      </c>
      <c r="F154" t="s">
        <v>116</v>
      </c>
      <c r="G154" s="3">
        <v>1</v>
      </c>
      <c r="H154" t="s">
        <v>136</v>
      </c>
      <c r="I154" t="s">
        <v>118</v>
      </c>
      <c r="J154" t="s">
        <v>79</v>
      </c>
      <c r="K154" t="s">
        <v>35</v>
      </c>
      <c r="L154">
        <v>27</v>
      </c>
      <c r="M154" t="s">
        <v>26</v>
      </c>
      <c r="N154" t="s">
        <v>27</v>
      </c>
      <c r="O154" t="s">
        <v>30</v>
      </c>
      <c r="P154">
        <v>2</v>
      </c>
      <c r="Q154" t="s">
        <v>80</v>
      </c>
      <c r="R154">
        <v>15</v>
      </c>
      <c r="S154">
        <f t="shared" si="8"/>
        <v>15</v>
      </c>
      <c r="T154">
        <v>25</v>
      </c>
    </row>
    <row r="155" spans="1:20" x14ac:dyDescent="0.2">
      <c r="A155" t="s">
        <v>160</v>
      </c>
      <c r="B155">
        <f t="shared" si="6"/>
        <v>2011</v>
      </c>
      <c r="C155">
        <f t="shared" si="7"/>
        <v>2012</v>
      </c>
      <c r="D155" t="s">
        <v>137</v>
      </c>
      <c r="E155" t="s">
        <v>135</v>
      </c>
      <c r="F155" t="s">
        <v>116</v>
      </c>
      <c r="G155" s="3">
        <v>1</v>
      </c>
      <c r="H155" t="s">
        <v>138</v>
      </c>
      <c r="I155" t="s">
        <v>118</v>
      </c>
      <c r="J155" t="s">
        <v>79</v>
      </c>
      <c r="K155" t="s">
        <v>25</v>
      </c>
      <c r="L155">
        <v>27</v>
      </c>
      <c r="M155" t="s">
        <v>26</v>
      </c>
      <c r="N155" t="s">
        <v>27</v>
      </c>
      <c r="O155" t="s">
        <v>28</v>
      </c>
      <c r="P155">
        <v>2</v>
      </c>
      <c r="Q155" t="s">
        <v>80</v>
      </c>
      <c r="R155">
        <v>15</v>
      </c>
      <c r="S155">
        <f t="shared" si="8"/>
        <v>22.5</v>
      </c>
      <c r="T155">
        <v>25</v>
      </c>
    </row>
    <row r="156" spans="1:20" x14ac:dyDescent="0.2">
      <c r="A156" t="s">
        <v>160</v>
      </c>
      <c r="B156">
        <f t="shared" si="6"/>
        <v>2011</v>
      </c>
      <c r="C156">
        <f t="shared" si="7"/>
        <v>2012</v>
      </c>
      <c r="D156" t="s">
        <v>137</v>
      </c>
      <c r="E156" t="s">
        <v>135</v>
      </c>
      <c r="F156" t="s">
        <v>116</v>
      </c>
      <c r="G156" s="3">
        <v>1</v>
      </c>
      <c r="H156" t="s">
        <v>138</v>
      </c>
      <c r="I156" t="s">
        <v>118</v>
      </c>
      <c r="J156" t="s">
        <v>79</v>
      </c>
      <c r="K156" t="s">
        <v>25</v>
      </c>
      <c r="L156">
        <v>27</v>
      </c>
      <c r="M156" t="s">
        <v>26</v>
      </c>
      <c r="N156" t="s">
        <v>27</v>
      </c>
      <c r="O156" t="s">
        <v>30</v>
      </c>
      <c r="P156">
        <v>2</v>
      </c>
      <c r="Q156" t="s">
        <v>80</v>
      </c>
      <c r="R156">
        <v>15</v>
      </c>
      <c r="S156">
        <f t="shared" si="8"/>
        <v>15</v>
      </c>
      <c r="T156">
        <v>25</v>
      </c>
    </row>
    <row r="157" spans="1:20" x14ac:dyDescent="0.2">
      <c r="A157" t="s">
        <v>160</v>
      </c>
      <c r="B157">
        <f t="shared" si="6"/>
        <v>2011</v>
      </c>
      <c r="C157">
        <f t="shared" si="7"/>
        <v>2012</v>
      </c>
      <c r="D157" t="s">
        <v>139</v>
      </c>
      <c r="E157" t="s">
        <v>140</v>
      </c>
      <c r="F157" t="s">
        <v>141</v>
      </c>
      <c r="G157" s="3">
        <v>0.5</v>
      </c>
      <c r="H157" t="s">
        <v>142</v>
      </c>
      <c r="I157" t="s">
        <v>143</v>
      </c>
      <c r="J157" t="s">
        <v>85</v>
      </c>
      <c r="K157" t="s">
        <v>35</v>
      </c>
      <c r="L157">
        <v>27</v>
      </c>
      <c r="M157" t="s">
        <v>42</v>
      </c>
      <c r="N157" t="s">
        <v>27</v>
      </c>
      <c r="O157" t="s">
        <v>28</v>
      </c>
      <c r="P157">
        <v>2</v>
      </c>
      <c r="Q157" t="s">
        <v>144</v>
      </c>
      <c r="R157">
        <v>9</v>
      </c>
      <c r="S157">
        <f t="shared" si="8"/>
        <v>13.5</v>
      </c>
      <c r="T157">
        <v>15</v>
      </c>
    </row>
    <row r="158" spans="1:20" x14ac:dyDescent="0.2">
      <c r="A158" t="s">
        <v>160</v>
      </c>
      <c r="B158">
        <f t="shared" si="6"/>
        <v>2011</v>
      </c>
      <c r="C158">
        <f t="shared" si="7"/>
        <v>2012</v>
      </c>
      <c r="D158" t="s">
        <v>157</v>
      </c>
      <c r="E158" t="s">
        <v>158</v>
      </c>
      <c r="F158" t="s">
        <v>123</v>
      </c>
      <c r="G158" s="3">
        <v>0.5</v>
      </c>
      <c r="H158" t="s">
        <v>146</v>
      </c>
      <c r="I158" t="s">
        <v>125</v>
      </c>
      <c r="J158" t="s">
        <v>79</v>
      </c>
      <c r="K158" t="s">
        <v>35</v>
      </c>
      <c r="L158">
        <v>27</v>
      </c>
      <c r="M158" t="s">
        <v>53</v>
      </c>
      <c r="N158" t="s">
        <v>54</v>
      </c>
      <c r="O158" t="s">
        <v>28</v>
      </c>
      <c r="P158">
        <v>1</v>
      </c>
      <c r="Q158" t="s">
        <v>80</v>
      </c>
      <c r="R158">
        <v>15</v>
      </c>
      <c r="S158">
        <f t="shared" si="8"/>
        <v>22.5</v>
      </c>
      <c r="T158">
        <v>25</v>
      </c>
    </row>
    <row r="159" spans="1:20" x14ac:dyDescent="0.2">
      <c r="A159" t="s">
        <v>160</v>
      </c>
      <c r="B159">
        <f t="shared" si="6"/>
        <v>2011</v>
      </c>
      <c r="C159">
        <f t="shared" si="7"/>
        <v>2012</v>
      </c>
      <c r="D159" t="s">
        <v>157</v>
      </c>
      <c r="E159" t="s">
        <v>158</v>
      </c>
      <c r="F159" t="s">
        <v>123</v>
      </c>
      <c r="G159" s="3">
        <v>0.5</v>
      </c>
      <c r="H159" t="s">
        <v>146</v>
      </c>
      <c r="I159" t="s">
        <v>125</v>
      </c>
      <c r="J159" t="s">
        <v>79</v>
      </c>
      <c r="K159" t="s">
        <v>35</v>
      </c>
      <c r="L159">
        <v>27</v>
      </c>
      <c r="M159" t="s">
        <v>53</v>
      </c>
      <c r="N159" t="s">
        <v>54</v>
      </c>
      <c r="O159" t="s">
        <v>30</v>
      </c>
      <c r="P159">
        <v>1</v>
      </c>
      <c r="Q159" t="s">
        <v>80</v>
      </c>
      <c r="R159">
        <v>15</v>
      </c>
      <c r="S159">
        <f t="shared" si="8"/>
        <v>15</v>
      </c>
      <c r="T159">
        <v>25</v>
      </c>
    </row>
    <row r="160" spans="1:20" x14ac:dyDescent="0.2">
      <c r="A160" t="s">
        <v>161</v>
      </c>
      <c r="B160">
        <f t="shared" si="6"/>
        <v>2010</v>
      </c>
      <c r="C160">
        <f t="shared" si="7"/>
        <v>2011</v>
      </c>
      <c r="D160" t="s">
        <v>129</v>
      </c>
      <c r="E160" t="s">
        <v>85</v>
      </c>
      <c r="F160" t="s">
        <v>50</v>
      </c>
      <c r="G160" s="3">
        <v>0.5</v>
      </c>
      <c r="H160" t="s">
        <v>130</v>
      </c>
      <c r="I160" t="s">
        <v>52</v>
      </c>
      <c r="J160" t="s">
        <v>24</v>
      </c>
      <c r="K160" t="s">
        <v>35</v>
      </c>
      <c r="L160">
        <v>6</v>
      </c>
      <c r="M160" t="s">
        <v>53</v>
      </c>
      <c r="N160" t="s">
        <v>54</v>
      </c>
      <c r="O160" t="s">
        <v>28</v>
      </c>
      <c r="P160">
        <v>1</v>
      </c>
      <c r="Q160" t="s">
        <v>36</v>
      </c>
      <c r="R160">
        <v>18</v>
      </c>
      <c r="S160">
        <f t="shared" si="8"/>
        <v>27</v>
      </c>
      <c r="T160">
        <v>250</v>
      </c>
    </row>
    <row r="161" spans="1:20" x14ac:dyDescent="0.2">
      <c r="A161" t="s">
        <v>161</v>
      </c>
      <c r="B161">
        <f t="shared" si="6"/>
        <v>2010</v>
      </c>
      <c r="C161">
        <f t="shared" si="7"/>
        <v>2011</v>
      </c>
      <c r="D161" t="s">
        <v>129</v>
      </c>
      <c r="E161" t="s">
        <v>85</v>
      </c>
      <c r="F161" t="s">
        <v>50</v>
      </c>
      <c r="G161" s="3">
        <v>0.5</v>
      </c>
      <c r="H161" t="s">
        <v>131</v>
      </c>
      <c r="I161" t="s">
        <v>106</v>
      </c>
      <c r="J161" t="s">
        <v>24</v>
      </c>
      <c r="K161" t="s">
        <v>35</v>
      </c>
      <c r="L161">
        <v>6</v>
      </c>
      <c r="M161" t="s">
        <v>53</v>
      </c>
      <c r="N161" t="s">
        <v>54</v>
      </c>
      <c r="O161" t="s">
        <v>30</v>
      </c>
      <c r="P161">
        <v>1</v>
      </c>
      <c r="Q161" t="s">
        <v>36</v>
      </c>
      <c r="R161">
        <v>36</v>
      </c>
      <c r="S161">
        <f t="shared" si="8"/>
        <v>36</v>
      </c>
      <c r="T161">
        <v>25</v>
      </c>
    </row>
    <row r="162" spans="1:20" x14ac:dyDescent="0.2">
      <c r="A162" t="s">
        <v>161</v>
      </c>
      <c r="B162">
        <f t="shared" si="6"/>
        <v>2010</v>
      </c>
      <c r="C162">
        <f t="shared" si="7"/>
        <v>2011</v>
      </c>
      <c r="D162" t="s">
        <v>132</v>
      </c>
      <c r="E162" t="s">
        <v>85</v>
      </c>
      <c r="F162" t="s">
        <v>21</v>
      </c>
      <c r="G162" s="3">
        <v>0.5</v>
      </c>
      <c r="H162" t="s">
        <v>133</v>
      </c>
      <c r="I162" t="s">
        <v>111</v>
      </c>
      <c r="J162" t="s">
        <v>24</v>
      </c>
      <c r="K162" t="s">
        <v>35</v>
      </c>
      <c r="L162">
        <v>6</v>
      </c>
      <c r="M162" t="s">
        <v>26</v>
      </c>
      <c r="N162" t="s">
        <v>27</v>
      </c>
      <c r="O162" t="s">
        <v>28</v>
      </c>
      <c r="P162">
        <v>2</v>
      </c>
      <c r="Q162" t="s">
        <v>36</v>
      </c>
      <c r="R162">
        <v>24</v>
      </c>
      <c r="S162">
        <f t="shared" si="8"/>
        <v>36</v>
      </c>
      <c r="T162">
        <v>25</v>
      </c>
    </row>
    <row r="163" spans="1:20" x14ac:dyDescent="0.2">
      <c r="A163" t="s">
        <v>161</v>
      </c>
      <c r="B163">
        <f t="shared" si="6"/>
        <v>2010</v>
      </c>
      <c r="C163">
        <f t="shared" si="7"/>
        <v>2011</v>
      </c>
      <c r="D163" t="s">
        <v>132</v>
      </c>
      <c r="E163" t="s">
        <v>85</v>
      </c>
      <c r="F163" t="s">
        <v>21</v>
      </c>
      <c r="G163" s="3">
        <v>0.5</v>
      </c>
      <c r="H163" t="s">
        <v>133</v>
      </c>
      <c r="I163" t="s">
        <v>111</v>
      </c>
      <c r="J163" t="s">
        <v>24</v>
      </c>
      <c r="K163" t="s">
        <v>35</v>
      </c>
      <c r="L163">
        <v>6</v>
      </c>
      <c r="M163" t="s">
        <v>26</v>
      </c>
      <c r="N163" t="s">
        <v>27</v>
      </c>
      <c r="O163" t="s">
        <v>30</v>
      </c>
      <c r="P163">
        <v>2</v>
      </c>
      <c r="Q163" t="s">
        <v>36</v>
      </c>
      <c r="R163">
        <v>36</v>
      </c>
      <c r="S163">
        <f t="shared" si="8"/>
        <v>36</v>
      </c>
      <c r="T163">
        <v>25</v>
      </c>
    </row>
    <row r="164" spans="1:20" x14ac:dyDescent="0.2">
      <c r="A164" t="s">
        <v>161</v>
      </c>
      <c r="B164">
        <f t="shared" si="6"/>
        <v>2010</v>
      </c>
      <c r="C164">
        <f t="shared" si="7"/>
        <v>2011</v>
      </c>
      <c r="D164" t="s">
        <v>134</v>
      </c>
      <c r="E164" t="s">
        <v>135</v>
      </c>
      <c r="F164" t="s">
        <v>116</v>
      </c>
      <c r="G164" s="3">
        <v>1</v>
      </c>
      <c r="H164" t="s">
        <v>136</v>
      </c>
      <c r="I164" t="s">
        <v>118</v>
      </c>
      <c r="J164" t="s">
        <v>79</v>
      </c>
      <c r="K164" t="s">
        <v>35</v>
      </c>
      <c r="L164">
        <v>27</v>
      </c>
      <c r="M164" t="s">
        <v>26</v>
      </c>
      <c r="N164" t="s">
        <v>27</v>
      </c>
      <c r="O164" t="s">
        <v>28</v>
      </c>
      <c r="P164">
        <v>2</v>
      </c>
      <c r="Q164" t="s">
        <v>80</v>
      </c>
      <c r="R164">
        <v>15</v>
      </c>
      <c r="S164">
        <f t="shared" si="8"/>
        <v>22.5</v>
      </c>
      <c r="T164">
        <v>25</v>
      </c>
    </row>
    <row r="165" spans="1:20" x14ac:dyDescent="0.2">
      <c r="A165" t="s">
        <v>161</v>
      </c>
      <c r="B165">
        <f t="shared" si="6"/>
        <v>2010</v>
      </c>
      <c r="C165">
        <f t="shared" si="7"/>
        <v>2011</v>
      </c>
      <c r="D165" t="s">
        <v>134</v>
      </c>
      <c r="E165" t="s">
        <v>135</v>
      </c>
      <c r="F165" t="s">
        <v>116</v>
      </c>
      <c r="G165" s="3">
        <v>1</v>
      </c>
      <c r="H165" t="s">
        <v>136</v>
      </c>
      <c r="I165" t="s">
        <v>118</v>
      </c>
      <c r="J165" t="s">
        <v>79</v>
      </c>
      <c r="K165" t="s">
        <v>35</v>
      </c>
      <c r="L165">
        <v>27</v>
      </c>
      <c r="M165" t="s">
        <v>26</v>
      </c>
      <c r="N165" t="s">
        <v>27</v>
      </c>
      <c r="O165" t="s">
        <v>30</v>
      </c>
      <c r="P165">
        <v>2</v>
      </c>
      <c r="Q165" t="s">
        <v>80</v>
      </c>
      <c r="R165">
        <v>15</v>
      </c>
      <c r="S165">
        <f t="shared" si="8"/>
        <v>15</v>
      </c>
      <c r="T165">
        <v>25</v>
      </c>
    </row>
    <row r="166" spans="1:20" x14ac:dyDescent="0.2">
      <c r="A166" t="s">
        <v>161</v>
      </c>
      <c r="B166">
        <f t="shared" si="6"/>
        <v>2010</v>
      </c>
      <c r="C166">
        <f t="shared" si="7"/>
        <v>2011</v>
      </c>
      <c r="D166" t="s">
        <v>137</v>
      </c>
      <c r="E166" t="s">
        <v>135</v>
      </c>
      <c r="F166" t="s">
        <v>116</v>
      </c>
      <c r="G166" s="3">
        <v>1</v>
      </c>
      <c r="H166" t="s">
        <v>138</v>
      </c>
      <c r="I166" t="s">
        <v>118</v>
      </c>
      <c r="J166" t="s">
        <v>79</v>
      </c>
      <c r="K166" t="s">
        <v>25</v>
      </c>
      <c r="L166">
        <v>27</v>
      </c>
      <c r="M166" t="s">
        <v>26</v>
      </c>
      <c r="N166" t="s">
        <v>27</v>
      </c>
      <c r="O166" t="s">
        <v>28</v>
      </c>
      <c r="P166">
        <v>2</v>
      </c>
      <c r="Q166" t="s">
        <v>80</v>
      </c>
      <c r="R166">
        <v>15</v>
      </c>
      <c r="S166">
        <f t="shared" si="8"/>
        <v>22.5</v>
      </c>
      <c r="T166">
        <v>25</v>
      </c>
    </row>
    <row r="167" spans="1:20" x14ac:dyDescent="0.2">
      <c r="A167" t="s">
        <v>161</v>
      </c>
      <c r="B167">
        <f t="shared" si="6"/>
        <v>2010</v>
      </c>
      <c r="C167">
        <f t="shared" si="7"/>
        <v>2011</v>
      </c>
      <c r="D167" t="s">
        <v>137</v>
      </c>
      <c r="E167" t="s">
        <v>135</v>
      </c>
      <c r="F167" t="s">
        <v>116</v>
      </c>
      <c r="G167" s="3">
        <v>1</v>
      </c>
      <c r="H167" t="s">
        <v>138</v>
      </c>
      <c r="I167" t="s">
        <v>118</v>
      </c>
      <c r="J167" t="s">
        <v>79</v>
      </c>
      <c r="K167" t="s">
        <v>25</v>
      </c>
      <c r="L167">
        <v>27</v>
      </c>
      <c r="M167" t="s">
        <v>26</v>
      </c>
      <c r="N167" t="s">
        <v>27</v>
      </c>
      <c r="O167" t="s">
        <v>30</v>
      </c>
      <c r="P167">
        <v>2</v>
      </c>
      <c r="Q167" t="s">
        <v>80</v>
      </c>
      <c r="R167">
        <v>15</v>
      </c>
      <c r="S167">
        <f t="shared" si="8"/>
        <v>15</v>
      </c>
      <c r="T167">
        <v>25</v>
      </c>
    </row>
    <row r="168" spans="1:20" x14ac:dyDescent="0.2">
      <c r="A168" t="s">
        <v>161</v>
      </c>
      <c r="B168">
        <f t="shared" si="6"/>
        <v>2010</v>
      </c>
      <c r="C168">
        <f t="shared" si="7"/>
        <v>2011</v>
      </c>
      <c r="D168" t="s">
        <v>139</v>
      </c>
      <c r="E168" t="s">
        <v>140</v>
      </c>
      <c r="F168" t="s">
        <v>141</v>
      </c>
      <c r="G168" s="3">
        <v>0.5</v>
      </c>
      <c r="H168" t="s">
        <v>142</v>
      </c>
      <c r="I168" t="s">
        <v>143</v>
      </c>
      <c r="J168" t="s">
        <v>85</v>
      </c>
      <c r="K168" t="s">
        <v>35</v>
      </c>
      <c r="L168">
        <v>27</v>
      </c>
      <c r="M168" t="s">
        <v>42</v>
      </c>
      <c r="N168" t="s">
        <v>27</v>
      </c>
      <c r="O168" t="s">
        <v>28</v>
      </c>
      <c r="P168">
        <v>2</v>
      </c>
      <c r="Q168" t="s">
        <v>144</v>
      </c>
      <c r="R168">
        <v>9</v>
      </c>
      <c r="S168">
        <f t="shared" si="8"/>
        <v>13.5</v>
      </c>
      <c r="T168">
        <v>15</v>
      </c>
    </row>
    <row r="169" spans="1:20" x14ac:dyDescent="0.2">
      <c r="A169" t="s">
        <v>162</v>
      </c>
      <c r="B169">
        <f t="shared" si="6"/>
        <v>2009</v>
      </c>
      <c r="C169">
        <f t="shared" si="7"/>
        <v>2010</v>
      </c>
      <c r="D169" t="s">
        <v>129</v>
      </c>
      <c r="E169" t="s">
        <v>85</v>
      </c>
      <c r="F169" t="s">
        <v>50</v>
      </c>
      <c r="G169" s="3">
        <v>0.5</v>
      </c>
      <c r="H169" t="s">
        <v>130</v>
      </c>
      <c r="I169" t="s">
        <v>52</v>
      </c>
      <c r="J169" t="s">
        <v>24</v>
      </c>
      <c r="K169" t="s">
        <v>35</v>
      </c>
      <c r="L169">
        <v>6</v>
      </c>
      <c r="M169" t="s">
        <v>53</v>
      </c>
      <c r="N169" t="s">
        <v>54</v>
      </c>
      <c r="O169" t="s">
        <v>28</v>
      </c>
      <c r="P169">
        <v>1</v>
      </c>
      <c r="Q169" t="s">
        <v>36</v>
      </c>
      <c r="R169">
        <v>18</v>
      </c>
      <c r="S169">
        <f t="shared" si="8"/>
        <v>27</v>
      </c>
      <c r="T169">
        <v>250</v>
      </c>
    </row>
    <row r="170" spans="1:20" x14ac:dyDescent="0.2">
      <c r="A170" t="s">
        <v>162</v>
      </c>
      <c r="B170">
        <f t="shared" si="6"/>
        <v>2009</v>
      </c>
      <c r="C170">
        <f t="shared" si="7"/>
        <v>2010</v>
      </c>
      <c r="D170" t="s">
        <v>129</v>
      </c>
      <c r="E170" t="s">
        <v>85</v>
      </c>
      <c r="F170" t="s">
        <v>50</v>
      </c>
      <c r="G170" s="3">
        <v>0.5</v>
      </c>
      <c r="H170" t="s">
        <v>131</v>
      </c>
      <c r="I170" t="s">
        <v>106</v>
      </c>
      <c r="J170" t="s">
        <v>24</v>
      </c>
      <c r="K170" t="s">
        <v>35</v>
      </c>
      <c r="L170">
        <v>6</v>
      </c>
      <c r="M170" t="s">
        <v>53</v>
      </c>
      <c r="N170" t="s">
        <v>54</v>
      </c>
      <c r="O170" t="s">
        <v>30</v>
      </c>
      <c r="P170">
        <v>1</v>
      </c>
      <c r="Q170" t="s">
        <v>36</v>
      </c>
      <c r="R170">
        <v>36</v>
      </c>
      <c r="S170">
        <f t="shared" si="8"/>
        <v>36</v>
      </c>
      <c r="T170">
        <v>25</v>
      </c>
    </row>
    <row r="171" spans="1:20" x14ac:dyDescent="0.2">
      <c r="A171" t="s">
        <v>162</v>
      </c>
      <c r="B171">
        <f t="shared" si="6"/>
        <v>2009</v>
      </c>
      <c r="C171">
        <f t="shared" si="7"/>
        <v>2010</v>
      </c>
      <c r="D171" t="s">
        <v>163</v>
      </c>
      <c r="E171" t="s">
        <v>164</v>
      </c>
      <c r="F171" t="s">
        <v>116</v>
      </c>
      <c r="G171" s="3">
        <v>1</v>
      </c>
      <c r="H171" t="s">
        <v>136</v>
      </c>
      <c r="I171" t="s">
        <v>118</v>
      </c>
      <c r="J171" t="s">
        <v>79</v>
      </c>
      <c r="K171" t="s">
        <v>35</v>
      </c>
      <c r="L171">
        <v>27</v>
      </c>
      <c r="M171" t="s">
        <v>26</v>
      </c>
      <c r="N171" t="s">
        <v>27</v>
      </c>
      <c r="O171" t="s">
        <v>28</v>
      </c>
      <c r="P171">
        <v>2</v>
      </c>
      <c r="Q171" t="s">
        <v>80</v>
      </c>
      <c r="R171">
        <v>15</v>
      </c>
      <c r="S171">
        <f t="shared" si="8"/>
        <v>22.5</v>
      </c>
      <c r="T171">
        <v>25</v>
      </c>
    </row>
    <row r="172" spans="1:20" x14ac:dyDescent="0.2">
      <c r="A172" t="s">
        <v>162</v>
      </c>
      <c r="B172">
        <f t="shared" si="6"/>
        <v>2009</v>
      </c>
      <c r="C172">
        <f t="shared" si="7"/>
        <v>2010</v>
      </c>
      <c r="D172" t="s">
        <v>163</v>
      </c>
      <c r="E172" t="s">
        <v>164</v>
      </c>
      <c r="F172" t="s">
        <v>116</v>
      </c>
      <c r="G172" s="3">
        <v>1</v>
      </c>
      <c r="H172" t="s">
        <v>136</v>
      </c>
      <c r="I172" t="s">
        <v>118</v>
      </c>
      <c r="J172" t="s">
        <v>79</v>
      </c>
      <c r="K172" t="s">
        <v>35</v>
      </c>
      <c r="L172">
        <v>27</v>
      </c>
      <c r="M172" t="s">
        <v>26</v>
      </c>
      <c r="N172" t="s">
        <v>27</v>
      </c>
      <c r="O172" t="s">
        <v>30</v>
      </c>
      <c r="P172">
        <v>2</v>
      </c>
      <c r="Q172" t="s">
        <v>80</v>
      </c>
      <c r="R172">
        <v>15</v>
      </c>
      <c r="S172">
        <f t="shared" si="8"/>
        <v>15</v>
      </c>
      <c r="T172">
        <v>25</v>
      </c>
    </row>
    <row r="173" spans="1:20" x14ac:dyDescent="0.2">
      <c r="A173" t="s">
        <v>162</v>
      </c>
      <c r="B173">
        <f t="shared" si="6"/>
        <v>2009</v>
      </c>
      <c r="C173">
        <f t="shared" si="7"/>
        <v>2010</v>
      </c>
      <c r="D173" t="s">
        <v>165</v>
      </c>
      <c r="E173" t="s">
        <v>164</v>
      </c>
      <c r="F173" t="s">
        <v>116</v>
      </c>
      <c r="G173" s="3">
        <v>1</v>
      </c>
      <c r="H173" t="s">
        <v>138</v>
      </c>
      <c r="I173" t="s">
        <v>118</v>
      </c>
      <c r="J173" t="s">
        <v>79</v>
      </c>
      <c r="K173" t="s">
        <v>25</v>
      </c>
      <c r="L173">
        <v>27</v>
      </c>
      <c r="M173" t="s">
        <v>26</v>
      </c>
      <c r="N173" t="s">
        <v>27</v>
      </c>
      <c r="O173" t="s">
        <v>28</v>
      </c>
      <c r="P173">
        <v>2</v>
      </c>
      <c r="Q173" t="s">
        <v>80</v>
      </c>
      <c r="R173">
        <v>15</v>
      </c>
      <c r="S173">
        <f t="shared" si="8"/>
        <v>22.5</v>
      </c>
      <c r="T173">
        <v>25</v>
      </c>
    </row>
    <row r="174" spans="1:20" x14ac:dyDescent="0.2">
      <c r="A174" t="s">
        <v>162</v>
      </c>
      <c r="B174">
        <f t="shared" si="6"/>
        <v>2009</v>
      </c>
      <c r="C174">
        <f t="shared" si="7"/>
        <v>2010</v>
      </c>
      <c r="D174" t="s">
        <v>165</v>
      </c>
      <c r="E174" t="s">
        <v>164</v>
      </c>
      <c r="F174" t="s">
        <v>116</v>
      </c>
      <c r="G174" s="3">
        <v>1</v>
      </c>
      <c r="H174" t="s">
        <v>138</v>
      </c>
      <c r="I174" t="s">
        <v>118</v>
      </c>
      <c r="J174" t="s">
        <v>79</v>
      </c>
      <c r="K174" t="s">
        <v>25</v>
      </c>
      <c r="L174">
        <v>27</v>
      </c>
      <c r="M174" t="s">
        <v>26</v>
      </c>
      <c r="N174" t="s">
        <v>27</v>
      </c>
      <c r="O174" t="s">
        <v>30</v>
      </c>
      <c r="P174">
        <v>2</v>
      </c>
      <c r="Q174" t="s">
        <v>80</v>
      </c>
      <c r="R174">
        <v>15</v>
      </c>
      <c r="S174">
        <f t="shared" si="8"/>
        <v>15</v>
      </c>
      <c r="T174">
        <v>25</v>
      </c>
    </row>
    <row r="175" spans="1:20" x14ac:dyDescent="0.2">
      <c r="A175" t="s">
        <v>162</v>
      </c>
      <c r="B175">
        <f t="shared" si="6"/>
        <v>2009</v>
      </c>
      <c r="C175">
        <f t="shared" si="7"/>
        <v>2010</v>
      </c>
      <c r="D175" t="s">
        <v>132</v>
      </c>
      <c r="E175" t="s">
        <v>85</v>
      </c>
      <c r="F175" t="s">
        <v>21</v>
      </c>
      <c r="G175" s="3">
        <v>1</v>
      </c>
      <c r="H175" t="s">
        <v>133</v>
      </c>
      <c r="I175" t="s">
        <v>111</v>
      </c>
      <c r="J175" t="s">
        <v>24</v>
      </c>
      <c r="K175" t="s">
        <v>35</v>
      </c>
      <c r="L175">
        <v>6</v>
      </c>
      <c r="M175" t="s">
        <v>26</v>
      </c>
      <c r="N175" t="s">
        <v>27</v>
      </c>
      <c r="O175" t="s">
        <v>28</v>
      </c>
      <c r="P175">
        <v>2</v>
      </c>
      <c r="Q175" t="s">
        <v>36</v>
      </c>
      <c r="R175">
        <v>24</v>
      </c>
      <c r="S175">
        <f t="shared" si="8"/>
        <v>36</v>
      </c>
      <c r="T175">
        <v>170</v>
      </c>
    </row>
    <row r="176" spans="1:20" x14ac:dyDescent="0.2">
      <c r="A176" t="s">
        <v>162</v>
      </c>
      <c r="B176">
        <f t="shared" si="6"/>
        <v>2009</v>
      </c>
      <c r="C176">
        <f t="shared" si="7"/>
        <v>2010</v>
      </c>
      <c r="D176" t="s">
        <v>132</v>
      </c>
      <c r="E176" t="s">
        <v>85</v>
      </c>
      <c r="F176" t="s">
        <v>21</v>
      </c>
      <c r="G176" s="3">
        <v>1</v>
      </c>
      <c r="H176" t="s">
        <v>133</v>
      </c>
      <c r="I176" t="s">
        <v>111</v>
      </c>
      <c r="J176" t="s">
        <v>24</v>
      </c>
      <c r="K176" t="s">
        <v>35</v>
      </c>
      <c r="L176">
        <v>6</v>
      </c>
      <c r="M176" t="s">
        <v>26</v>
      </c>
      <c r="N176" t="s">
        <v>27</v>
      </c>
      <c r="O176" t="s">
        <v>30</v>
      </c>
      <c r="P176">
        <v>2</v>
      </c>
      <c r="Q176" t="s">
        <v>36</v>
      </c>
      <c r="R176">
        <v>36</v>
      </c>
      <c r="S176">
        <f t="shared" si="8"/>
        <v>36</v>
      </c>
      <c r="T176">
        <v>25</v>
      </c>
    </row>
    <row r="177" spans="1:20" x14ac:dyDescent="0.2">
      <c r="A177" t="s">
        <v>162</v>
      </c>
      <c r="B177">
        <f t="shared" si="6"/>
        <v>2009</v>
      </c>
      <c r="C177">
        <f t="shared" si="7"/>
        <v>2010</v>
      </c>
      <c r="D177" t="s">
        <v>139</v>
      </c>
      <c r="E177" t="s">
        <v>140</v>
      </c>
      <c r="F177" t="s">
        <v>141</v>
      </c>
      <c r="G177" s="3">
        <v>0.5</v>
      </c>
      <c r="H177" t="s">
        <v>142</v>
      </c>
      <c r="I177" t="s">
        <v>143</v>
      </c>
      <c r="J177" t="s">
        <v>85</v>
      </c>
      <c r="K177" t="s">
        <v>35</v>
      </c>
      <c r="L177">
        <v>27</v>
      </c>
      <c r="M177" t="s">
        <v>42</v>
      </c>
      <c r="N177" t="s">
        <v>27</v>
      </c>
      <c r="O177" t="s">
        <v>28</v>
      </c>
      <c r="P177">
        <v>2</v>
      </c>
      <c r="Q177" t="s">
        <v>144</v>
      </c>
      <c r="R177">
        <v>11</v>
      </c>
      <c r="S177">
        <f t="shared" si="8"/>
        <v>16.5</v>
      </c>
      <c r="T177">
        <v>10</v>
      </c>
    </row>
    <row r="178" spans="1:20" x14ac:dyDescent="0.2">
      <c r="A178" t="s">
        <v>166</v>
      </c>
      <c r="B178">
        <f t="shared" si="6"/>
        <v>2008</v>
      </c>
      <c r="C178">
        <f t="shared" si="7"/>
        <v>2009</v>
      </c>
      <c r="D178" t="s">
        <v>129</v>
      </c>
      <c r="E178" t="s">
        <v>85</v>
      </c>
      <c r="F178" t="s">
        <v>50</v>
      </c>
      <c r="G178" s="3">
        <v>0.5</v>
      </c>
      <c r="H178" t="s">
        <v>130</v>
      </c>
      <c r="I178" t="s">
        <v>52</v>
      </c>
      <c r="J178" t="s">
        <v>24</v>
      </c>
      <c r="K178" t="s">
        <v>35</v>
      </c>
      <c r="L178">
        <v>6</v>
      </c>
      <c r="M178" t="s">
        <v>53</v>
      </c>
      <c r="N178" t="s">
        <v>54</v>
      </c>
      <c r="O178" t="s">
        <v>28</v>
      </c>
      <c r="P178">
        <v>1</v>
      </c>
      <c r="Q178" t="s">
        <v>36</v>
      </c>
      <c r="R178">
        <v>18</v>
      </c>
      <c r="S178">
        <f t="shared" si="8"/>
        <v>27</v>
      </c>
      <c r="T178">
        <v>250</v>
      </c>
    </row>
    <row r="179" spans="1:20" x14ac:dyDescent="0.2">
      <c r="A179" t="s">
        <v>166</v>
      </c>
      <c r="B179">
        <f t="shared" si="6"/>
        <v>2008</v>
      </c>
      <c r="C179">
        <f t="shared" si="7"/>
        <v>2009</v>
      </c>
      <c r="D179" t="s">
        <v>129</v>
      </c>
      <c r="E179" t="s">
        <v>85</v>
      </c>
      <c r="F179" t="s">
        <v>50</v>
      </c>
      <c r="G179" s="3">
        <v>0.5</v>
      </c>
      <c r="H179" t="s">
        <v>131</v>
      </c>
      <c r="I179" t="s">
        <v>106</v>
      </c>
      <c r="J179" t="s">
        <v>24</v>
      </c>
      <c r="K179" t="s">
        <v>35</v>
      </c>
      <c r="L179">
        <v>6</v>
      </c>
      <c r="M179" t="s">
        <v>53</v>
      </c>
      <c r="N179" t="s">
        <v>54</v>
      </c>
      <c r="O179" t="s">
        <v>30</v>
      </c>
      <c r="P179">
        <v>1</v>
      </c>
      <c r="Q179" t="s">
        <v>36</v>
      </c>
      <c r="R179">
        <v>36</v>
      </c>
      <c r="S179">
        <f t="shared" si="8"/>
        <v>36</v>
      </c>
      <c r="T179">
        <v>25</v>
      </c>
    </row>
    <row r="180" spans="1:20" x14ac:dyDescent="0.2">
      <c r="A180" t="s">
        <v>166</v>
      </c>
      <c r="B180">
        <f t="shared" si="6"/>
        <v>2008</v>
      </c>
      <c r="C180">
        <f t="shared" si="7"/>
        <v>2009</v>
      </c>
      <c r="D180" t="s">
        <v>167</v>
      </c>
      <c r="E180" t="s">
        <v>85</v>
      </c>
      <c r="F180" t="s">
        <v>50</v>
      </c>
      <c r="G180" s="3">
        <v>0.5</v>
      </c>
      <c r="H180" t="s">
        <v>130</v>
      </c>
      <c r="I180" t="s">
        <v>168</v>
      </c>
      <c r="J180" t="s">
        <v>24</v>
      </c>
      <c r="K180" t="s">
        <v>35</v>
      </c>
      <c r="L180">
        <v>6</v>
      </c>
      <c r="M180" t="s">
        <v>53</v>
      </c>
      <c r="N180" t="s">
        <v>54</v>
      </c>
      <c r="O180" t="s">
        <v>30</v>
      </c>
      <c r="P180">
        <v>1</v>
      </c>
      <c r="Q180" t="s">
        <v>36</v>
      </c>
      <c r="R180">
        <v>36</v>
      </c>
      <c r="S180">
        <f t="shared" si="8"/>
        <v>36</v>
      </c>
      <c r="T180">
        <v>25</v>
      </c>
    </row>
    <row r="181" spans="1:20" x14ac:dyDescent="0.2">
      <c r="A181" t="s">
        <v>166</v>
      </c>
      <c r="B181">
        <f t="shared" si="6"/>
        <v>2008</v>
      </c>
      <c r="C181">
        <f t="shared" si="7"/>
        <v>2009</v>
      </c>
      <c r="D181" t="s">
        <v>169</v>
      </c>
      <c r="E181" t="s">
        <v>170</v>
      </c>
      <c r="F181" t="s">
        <v>71</v>
      </c>
      <c r="G181" s="3">
        <v>1</v>
      </c>
      <c r="H181" t="s">
        <v>171</v>
      </c>
      <c r="I181" t="s">
        <v>172</v>
      </c>
      <c r="J181" t="s">
        <v>24</v>
      </c>
      <c r="K181" t="s">
        <v>35</v>
      </c>
      <c r="L181">
        <v>6</v>
      </c>
      <c r="M181" t="s">
        <v>42</v>
      </c>
      <c r="N181" t="s">
        <v>27</v>
      </c>
      <c r="O181" t="s">
        <v>28</v>
      </c>
      <c r="P181">
        <v>2</v>
      </c>
      <c r="Q181" t="s">
        <v>173</v>
      </c>
      <c r="R181">
        <v>2</v>
      </c>
      <c r="S181">
        <f t="shared" si="8"/>
        <v>3</v>
      </c>
      <c r="T181">
        <v>20</v>
      </c>
    </row>
    <row r="182" spans="1:20" x14ac:dyDescent="0.2">
      <c r="A182" t="s">
        <v>166</v>
      </c>
      <c r="B182">
        <f t="shared" si="6"/>
        <v>2008</v>
      </c>
      <c r="C182">
        <f t="shared" si="7"/>
        <v>2009</v>
      </c>
      <c r="D182" t="s">
        <v>163</v>
      </c>
      <c r="E182" t="s">
        <v>164</v>
      </c>
      <c r="F182" t="s">
        <v>116</v>
      </c>
      <c r="G182" s="3">
        <v>1</v>
      </c>
      <c r="H182" t="s">
        <v>136</v>
      </c>
      <c r="I182" t="s">
        <v>118</v>
      </c>
      <c r="J182" t="s">
        <v>79</v>
      </c>
      <c r="K182" t="s">
        <v>35</v>
      </c>
      <c r="L182">
        <v>27</v>
      </c>
      <c r="M182" t="s">
        <v>26</v>
      </c>
      <c r="N182" t="s">
        <v>27</v>
      </c>
      <c r="O182" t="s">
        <v>28</v>
      </c>
      <c r="P182">
        <v>2</v>
      </c>
      <c r="Q182" t="s">
        <v>80</v>
      </c>
      <c r="R182">
        <v>15</v>
      </c>
      <c r="S182">
        <f t="shared" si="8"/>
        <v>22.5</v>
      </c>
      <c r="T182">
        <v>25</v>
      </c>
    </row>
    <row r="183" spans="1:20" x14ac:dyDescent="0.2">
      <c r="A183" t="s">
        <v>166</v>
      </c>
      <c r="B183">
        <f t="shared" si="6"/>
        <v>2008</v>
      </c>
      <c r="C183">
        <f t="shared" si="7"/>
        <v>2009</v>
      </c>
      <c r="D183" t="s">
        <v>163</v>
      </c>
      <c r="E183" t="s">
        <v>164</v>
      </c>
      <c r="F183" t="s">
        <v>116</v>
      </c>
      <c r="G183" s="3">
        <v>1</v>
      </c>
      <c r="H183" t="s">
        <v>136</v>
      </c>
      <c r="I183" t="s">
        <v>118</v>
      </c>
      <c r="J183" t="s">
        <v>79</v>
      </c>
      <c r="K183" t="s">
        <v>35</v>
      </c>
      <c r="L183">
        <v>27</v>
      </c>
      <c r="M183" t="s">
        <v>26</v>
      </c>
      <c r="N183" t="s">
        <v>27</v>
      </c>
      <c r="O183" t="s">
        <v>30</v>
      </c>
      <c r="P183">
        <v>2</v>
      </c>
      <c r="Q183" t="s">
        <v>80</v>
      </c>
      <c r="R183">
        <v>15</v>
      </c>
      <c r="S183">
        <f t="shared" si="8"/>
        <v>15</v>
      </c>
      <c r="T183">
        <v>25</v>
      </c>
    </row>
    <row r="184" spans="1:20" x14ac:dyDescent="0.2">
      <c r="A184" t="s">
        <v>166</v>
      </c>
      <c r="B184">
        <f t="shared" si="6"/>
        <v>2008</v>
      </c>
      <c r="C184">
        <f t="shared" si="7"/>
        <v>2009</v>
      </c>
      <c r="D184" t="s">
        <v>165</v>
      </c>
      <c r="E184" t="s">
        <v>164</v>
      </c>
      <c r="F184" t="s">
        <v>116</v>
      </c>
      <c r="G184" s="3">
        <v>1</v>
      </c>
      <c r="H184" t="s">
        <v>138</v>
      </c>
      <c r="I184" t="s">
        <v>118</v>
      </c>
      <c r="J184" t="s">
        <v>79</v>
      </c>
      <c r="K184" t="s">
        <v>25</v>
      </c>
      <c r="L184">
        <v>27</v>
      </c>
      <c r="M184" t="s">
        <v>26</v>
      </c>
      <c r="N184" t="s">
        <v>27</v>
      </c>
      <c r="O184" t="s">
        <v>28</v>
      </c>
      <c r="P184">
        <v>2</v>
      </c>
      <c r="Q184" t="s">
        <v>80</v>
      </c>
      <c r="R184">
        <v>15</v>
      </c>
      <c r="S184">
        <f t="shared" si="8"/>
        <v>22.5</v>
      </c>
      <c r="T184">
        <v>25</v>
      </c>
    </row>
    <row r="185" spans="1:20" x14ac:dyDescent="0.2">
      <c r="A185" t="s">
        <v>166</v>
      </c>
      <c r="B185">
        <f t="shared" si="6"/>
        <v>2008</v>
      </c>
      <c r="C185">
        <f t="shared" si="7"/>
        <v>2009</v>
      </c>
      <c r="D185" t="s">
        <v>165</v>
      </c>
      <c r="E185" t="s">
        <v>164</v>
      </c>
      <c r="F185" t="s">
        <v>116</v>
      </c>
      <c r="G185" s="3">
        <v>1</v>
      </c>
      <c r="H185" t="s">
        <v>138</v>
      </c>
      <c r="I185" t="s">
        <v>118</v>
      </c>
      <c r="J185" t="s">
        <v>79</v>
      </c>
      <c r="K185" t="s">
        <v>25</v>
      </c>
      <c r="L185">
        <v>27</v>
      </c>
      <c r="M185" t="s">
        <v>26</v>
      </c>
      <c r="N185" t="s">
        <v>27</v>
      </c>
      <c r="O185" t="s">
        <v>30</v>
      </c>
      <c r="P185">
        <v>2</v>
      </c>
      <c r="Q185" t="s">
        <v>80</v>
      </c>
      <c r="R185">
        <v>15</v>
      </c>
      <c r="S185">
        <f t="shared" si="8"/>
        <v>15</v>
      </c>
      <c r="T185">
        <v>25</v>
      </c>
    </row>
    <row r="186" spans="1:20" x14ac:dyDescent="0.2">
      <c r="A186" t="s">
        <v>166</v>
      </c>
      <c r="B186">
        <f t="shared" si="6"/>
        <v>2008</v>
      </c>
      <c r="C186">
        <f t="shared" si="7"/>
        <v>2009</v>
      </c>
      <c r="D186" t="s">
        <v>174</v>
      </c>
      <c r="E186" t="s">
        <v>175</v>
      </c>
      <c r="F186" t="s">
        <v>176</v>
      </c>
      <c r="G186" s="3">
        <v>1</v>
      </c>
      <c r="H186" t="s">
        <v>155</v>
      </c>
      <c r="I186" t="s">
        <v>125</v>
      </c>
      <c r="J186" t="s">
        <v>79</v>
      </c>
      <c r="K186" t="s">
        <v>25</v>
      </c>
      <c r="L186">
        <v>27</v>
      </c>
      <c r="M186" t="s">
        <v>53</v>
      </c>
      <c r="N186" t="s">
        <v>54</v>
      </c>
      <c r="O186" t="s">
        <v>28</v>
      </c>
      <c r="P186">
        <v>1</v>
      </c>
      <c r="Q186" t="s">
        <v>80</v>
      </c>
      <c r="R186">
        <v>15</v>
      </c>
      <c r="S186">
        <f t="shared" si="8"/>
        <v>22.5</v>
      </c>
      <c r="T186">
        <v>25</v>
      </c>
    </row>
    <row r="187" spans="1:20" x14ac:dyDescent="0.2">
      <c r="A187" t="s">
        <v>166</v>
      </c>
      <c r="B187">
        <f t="shared" si="6"/>
        <v>2008</v>
      </c>
      <c r="C187">
        <f t="shared" si="7"/>
        <v>2009</v>
      </c>
      <c r="D187" t="s">
        <v>174</v>
      </c>
      <c r="E187" t="s">
        <v>175</v>
      </c>
      <c r="F187" t="s">
        <v>176</v>
      </c>
      <c r="G187" s="3">
        <v>1</v>
      </c>
      <c r="H187" t="s">
        <v>155</v>
      </c>
      <c r="I187" t="s">
        <v>125</v>
      </c>
      <c r="J187" t="s">
        <v>79</v>
      </c>
      <c r="K187" t="s">
        <v>25</v>
      </c>
      <c r="L187">
        <v>27</v>
      </c>
      <c r="M187" t="s">
        <v>53</v>
      </c>
      <c r="N187" t="s">
        <v>54</v>
      </c>
      <c r="O187" t="s">
        <v>30</v>
      </c>
      <c r="P187">
        <v>1</v>
      </c>
      <c r="Q187" t="s">
        <v>80</v>
      </c>
      <c r="R187">
        <v>15</v>
      </c>
      <c r="S187">
        <f t="shared" si="8"/>
        <v>15</v>
      </c>
      <c r="T187">
        <v>25</v>
      </c>
    </row>
    <row r="188" spans="1:20" x14ac:dyDescent="0.2">
      <c r="A188" t="s">
        <v>166</v>
      </c>
      <c r="B188">
        <f t="shared" si="6"/>
        <v>2008</v>
      </c>
      <c r="C188">
        <f t="shared" si="7"/>
        <v>2009</v>
      </c>
      <c r="D188" t="s">
        <v>177</v>
      </c>
      <c r="E188" t="s">
        <v>178</v>
      </c>
      <c r="F188" t="s">
        <v>179</v>
      </c>
      <c r="G188" s="3">
        <v>1</v>
      </c>
      <c r="H188" t="s">
        <v>180</v>
      </c>
      <c r="I188" t="s">
        <v>181</v>
      </c>
      <c r="J188" t="s">
        <v>182</v>
      </c>
      <c r="K188" t="s">
        <v>35</v>
      </c>
      <c r="L188">
        <v>27</v>
      </c>
      <c r="M188" t="s">
        <v>183</v>
      </c>
      <c r="N188" t="s">
        <v>54</v>
      </c>
      <c r="O188" t="s">
        <v>28</v>
      </c>
      <c r="P188">
        <v>1</v>
      </c>
      <c r="Q188" t="s">
        <v>80</v>
      </c>
      <c r="R188">
        <v>11</v>
      </c>
      <c r="S188">
        <f t="shared" si="8"/>
        <v>16.5</v>
      </c>
      <c r="T188">
        <v>170</v>
      </c>
    </row>
    <row r="189" spans="1:20" x14ac:dyDescent="0.2">
      <c r="A189" t="s">
        <v>166</v>
      </c>
      <c r="B189">
        <f t="shared" si="6"/>
        <v>2008</v>
      </c>
      <c r="C189">
        <f t="shared" si="7"/>
        <v>2009</v>
      </c>
      <c r="D189" t="s">
        <v>177</v>
      </c>
      <c r="E189" t="s">
        <v>178</v>
      </c>
      <c r="F189" t="s">
        <v>179</v>
      </c>
      <c r="G189" s="3">
        <v>1</v>
      </c>
      <c r="H189" t="s">
        <v>180</v>
      </c>
      <c r="I189" t="s">
        <v>181</v>
      </c>
      <c r="J189" t="s">
        <v>182</v>
      </c>
      <c r="K189" t="s">
        <v>35</v>
      </c>
      <c r="L189">
        <v>27</v>
      </c>
      <c r="M189" t="s">
        <v>183</v>
      </c>
      <c r="N189" t="s">
        <v>54</v>
      </c>
      <c r="O189" t="s">
        <v>30</v>
      </c>
      <c r="P189">
        <v>1</v>
      </c>
      <c r="Q189" t="s">
        <v>80</v>
      </c>
      <c r="R189">
        <v>24</v>
      </c>
      <c r="S189">
        <f t="shared" si="8"/>
        <v>24</v>
      </c>
      <c r="T189">
        <v>25</v>
      </c>
    </row>
    <row r="190" spans="1:20" x14ac:dyDescent="0.2">
      <c r="A190" t="s">
        <v>166</v>
      </c>
      <c r="B190">
        <f t="shared" si="6"/>
        <v>2008</v>
      </c>
      <c r="C190">
        <f t="shared" si="7"/>
        <v>2009</v>
      </c>
      <c r="D190" t="s">
        <v>184</v>
      </c>
      <c r="E190" t="s">
        <v>185</v>
      </c>
      <c r="F190" t="s">
        <v>179</v>
      </c>
      <c r="G190" s="3">
        <v>0</v>
      </c>
      <c r="H190" t="s">
        <v>180</v>
      </c>
      <c r="I190" t="s">
        <v>181</v>
      </c>
      <c r="J190" t="s">
        <v>182</v>
      </c>
      <c r="K190" t="s">
        <v>35</v>
      </c>
      <c r="L190">
        <v>27</v>
      </c>
      <c r="M190" t="s">
        <v>183</v>
      </c>
      <c r="N190" t="s">
        <v>54</v>
      </c>
      <c r="O190" t="s">
        <v>30</v>
      </c>
      <c r="P190">
        <v>2</v>
      </c>
      <c r="Q190" t="s">
        <v>80</v>
      </c>
      <c r="R190">
        <v>24</v>
      </c>
      <c r="S190">
        <f t="shared" si="8"/>
        <v>24</v>
      </c>
      <c r="T190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7BBB-F420-DA4A-8079-C1C390D87C9E}">
  <dimension ref="A1:T30"/>
  <sheetViews>
    <sheetView tabSelected="1" workbookViewId="0">
      <selection activeCell="K27" sqref="K27"/>
    </sheetView>
  </sheetViews>
  <sheetFormatPr baseColWidth="10" defaultRowHeight="16" x14ac:dyDescent="0.2"/>
  <cols>
    <col min="2" max="2" width="14.6640625" bestFit="1" customWidth="1"/>
  </cols>
  <sheetData>
    <row r="1" spans="1:7" ht="32" x14ac:dyDescent="0.2">
      <c r="A1" s="4" t="s">
        <v>188</v>
      </c>
      <c r="B1" s="4" t="s">
        <v>189</v>
      </c>
      <c r="C1" s="4" t="s">
        <v>190</v>
      </c>
      <c r="D1" s="4" t="s">
        <v>191</v>
      </c>
      <c r="E1" s="4" t="s">
        <v>192</v>
      </c>
      <c r="F1" s="4" t="s">
        <v>193</v>
      </c>
      <c r="G1" s="5" t="s">
        <v>194</v>
      </c>
    </row>
    <row r="2" spans="1:7" x14ac:dyDescent="0.2">
      <c r="A2" s="12"/>
      <c r="B2" s="12"/>
      <c r="C2" s="12"/>
      <c r="D2" s="12" t="s">
        <v>228</v>
      </c>
      <c r="E2" s="12"/>
      <c r="F2" s="12"/>
      <c r="G2" s="12"/>
    </row>
    <row r="4" spans="1:7" x14ac:dyDescent="0.2">
      <c r="A4" s="1" t="s">
        <v>222</v>
      </c>
      <c r="B4">
        <f>DCOUNTA(Stages,$A$1,ZoneRechStages)</f>
        <v>67</v>
      </c>
    </row>
    <row r="5" spans="1:7" x14ac:dyDescent="0.2">
      <c r="A5" s="1" t="s">
        <v>223</v>
      </c>
      <c r="B5" s="10">
        <f>DMIN(Stages,$G$1,ZoneRechStages)</f>
        <v>352</v>
      </c>
      <c r="D5" s="17" t="s">
        <v>229</v>
      </c>
    </row>
    <row r="6" spans="1:7" x14ac:dyDescent="0.2">
      <c r="A6" s="1" t="s">
        <v>224</v>
      </c>
      <c r="B6" s="10">
        <f>DMAX(Stages,$G$1,ZoneRechStages)</f>
        <v>2744</v>
      </c>
    </row>
    <row r="7" spans="1:7" x14ac:dyDescent="0.2">
      <c r="A7" s="1" t="s">
        <v>225</v>
      </c>
      <c r="B7" s="10">
        <f>DAVERAGE(Stages,$G$1,ZoneRechStages)</f>
        <v>1168.7313432835822</v>
      </c>
    </row>
    <row r="8" spans="1:7" x14ac:dyDescent="0.2">
      <c r="A8" s="1" t="s">
        <v>226</v>
      </c>
      <c r="B8" s="13">
        <f>DAVERAGE(Stages,$F$1,ZoneRechStages)</f>
        <v>4.2238805970149258</v>
      </c>
    </row>
    <row r="9" spans="1:7" x14ac:dyDescent="0.2">
      <c r="A9" s="1" t="s">
        <v>227</v>
      </c>
      <c r="B9" s="14">
        <f>DSUM(Stages,$F$1,ZoneRechStages)</f>
        <v>283</v>
      </c>
    </row>
    <row r="15" spans="1:7" x14ac:dyDescent="0.2">
      <c r="A15" s="19" t="s">
        <v>204</v>
      </c>
      <c r="B15" s="20" t="s">
        <v>205</v>
      </c>
      <c r="C15" s="20" t="s">
        <v>206</v>
      </c>
      <c r="D15" s="20" t="s">
        <v>207</v>
      </c>
      <c r="E15" s="20" t="s">
        <v>208</v>
      </c>
      <c r="F15" s="20" t="s">
        <v>209</v>
      </c>
      <c r="G15" s="20" t="s">
        <v>210</v>
      </c>
    </row>
    <row r="16" spans="1:7" x14ac:dyDescent="0.2">
      <c r="A16" s="18"/>
      <c r="B16" s="18"/>
      <c r="C16" s="18"/>
      <c r="D16" s="18"/>
      <c r="E16" s="18" t="s">
        <v>233</v>
      </c>
      <c r="F16" s="18">
        <v>4</v>
      </c>
      <c r="G16" s="18"/>
    </row>
    <row r="18" spans="1:20" x14ac:dyDescent="0.2">
      <c r="A18" s="1" t="s">
        <v>230</v>
      </c>
      <c r="B18" s="10">
        <f>DSUM(Ventes,$E$15,ZoneRechVentes)</f>
        <v>276.52</v>
      </c>
    </row>
    <row r="19" spans="1:20" x14ac:dyDescent="0.2">
      <c r="A19" s="1" t="s">
        <v>231</v>
      </c>
      <c r="B19">
        <f>DCOUNTA(Ventes,$E$15,ZoneRechVentes)</f>
        <v>1</v>
      </c>
      <c r="D19" s="17" t="s">
        <v>234</v>
      </c>
    </row>
    <row r="20" spans="1:20" x14ac:dyDescent="0.2">
      <c r="A20" s="1" t="s">
        <v>232</v>
      </c>
      <c r="B20" t="str">
        <f>DGET(Ventes,$C$15,ZoneRechVentes)</f>
        <v>OUEST</v>
      </c>
    </row>
    <row r="25" spans="1:20" x14ac:dyDescent="0.2">
      <c r="A25" s="21" t="s">
        <v>0</v>
      </c>
      <c r="B25" s="21" t="s">
        <v>186</v>
      </c>
      <c r="C25" s="21" t="s">
        <v>187</v>
      </c>
      <c r="D25" s="21" t="s">
        <v>1</v>
      </c>
      <c r="E25" s="21" t="s">
        <v>2</v>
      </c>
      <c r="F25" s="21" t="s">
        <v>3</v>
      </c>
      <c r="G25" s="22" t="s">
        <v>4</v>
      </c>
      <c r="H25" s="21" t="s">
        <v>5</v>
      </c>
      <c r="I25" s="21" t="s">
        <v>6</v>
      </c>
      <c r="J25" s="21" t="s">
        <v>7</v>
      </c>
      <c r="K25" s="21" t="s">
        <v>8</v>
      </c>
      <c r="L25" s="21" t="s">
        <v>9</v>
      </c>
      <c r="M25" s="21" t="s">
        <v>10</v>
      </c>
      <c r="N25" s="21" t="s">
        <v>11</v>
      </c>
      <c r="O25" s="21" t="s">
        <v>12</v>
      </c>
      <c r="P25" s="21" t="s">
        <v>13</v>
      </c>
      <c r="Q25" s="21" t="s">
        <v>14</v>
      </c>
      <c r="R25" s="21" t="s">
        <v>15</v>
      </c>
      <c r="S25" s="21" t="s">
        <v>16</v>
      </c>
      <c r="T25" s="21" t="s">
        <v>17</v>
      </c>
    </row>
    <row r="26" spans="1:20" x14ac:dyDescent="0.2">
      <c r="A26" s="18"/>
      <c r="B26" s="18" t="s">
        <v>238</v>
      </c>
      <c r="C26" s="18" t="s">
        <v>239</v>
      </c>
      <c r="D26" s="18"/>
      <c r="E26" s="18"/>
      <c r="F26" s="18"/>
      <c r="G26" s="18"/>
      <c r="H26" s="18"/>
      <c r="I26" s="18"/>
      <c r="J26" s="18"/>
      <c r="K26" s="18" t="s">
        <v>241</v>
      </c>
      <c r="L26" s="18"/>
      <c r="M26" s="18" t="s">
        <v>240</v>
      </c>
      <c r="N26" s="18"/>
      <c r="O26" s="18"/>
      <c r="P26" s="18"/>
      <c r="Q26" s="18"/>
      <c r="R26" s="18"/>
      <c r="S26" s="18"/>
      <c r="T26" s="18"/>
    </row>
    <row r="28" spans="1:20" x14ac:dyDescent="0.2">
      <c r="A28" s="1" t="s">
        <v>235</v>
      </c>
      <c r="B28">
        <f>DAVERAGE(Enseignements,$S$25,ZoneRechEnseignements)</f>
        <v>18.75</v>
      </c>
    </row>
    <row r="29" spans="1:20" x14ac:dyDescent="0.2">
      <c r="A29" s="1" t="s">
        <v>236</v>
      </c>
      <c r="B29">
        <f>DSUM(Enseignements,$S$25,ZoneRechEnseignements)</f>
        <v>112.5</v>
      </c>
    </row>
    <row r="30" spans="1:20" x14ac:dyDescent="0.2">
      <c r="A30" s="1" t="s">
        <v>237</v>
      </c>
      <c r="B30">
        <f>DCOUNTA(Enseignements,$D$25,ZoneRechEnseignements)</f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6</vt:i4>
      </vt:variant>
    </vt:vector>
  </HeadingPairs>
  <TitlesOfParts>
    <vt:vector size="10" baseType="lpstr">
      <vt:lpstr>Stages</vt:lpstr>
      <vt:lpstr>Ventes</vt:lpstr>
      <vt:lpstr>Enseignements</vt:lpstr>
      <vt:lpstr>Recherches</vt:lpstr>
      <vt:lpstr>Enseignements</vt:lpstr>
      <vt:lpstr>Stages</vt:lpstr>
      <vt:lpstr>Ventes</vt:lpstr>
      <vt:lpstr>ZoneRechEnseignements</vt:lpstr>
      <vt:lpstr>ZoneRechStages</vt:lpstr>
      <vt:lpstr>ZoneRechVentes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2024-09-11T08:55:49Z</dcterms:created>
  <dcterms:modified xsi:type="dcterms:W3CDTF">2025-09-04T10:25:02Z</dcterms:modified>
</cp:coreProperties>
</file>